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tularecountycagcc.sharepoint.com/sites/WIB-Administration-AllStaff/Shared Documents/Procurement RFP Youth &amp; Career Services/Attachments and Forms RFP/"/>
    </mc:Choice>
  </mc:AlternateContent>
  <xr:revisionPtr revIDLastSave="267" documentId="8_{2EFD6FDB-6775-42A6-B98C-A034780AC1DF}" xr6:coauthVersionLast="47" xr6:coauthVersionMax="47" xr10:uidLastSave="{9DC8CA43-0AD0-42E3-B00A-582AB6A57EB4}"/>
  <bookViews>
    <workbookView xWindow="28680" yWindow="-120" windowWidth="29040" windowHeight="17520" activeTab="4" xr2:uid="{882D0B5C-9338-4A9E-843F-68F846263069}"/>
  </bookViews>
  <sheets>
    <sheet name="Intstructions" sheetId="7" r:id="rId1"/>
    <sheet name="Youth-OSY and ISY" sheetId="3" r:id="rId2"/>
    <sheet name="Comprehensive Budget- Narrative" sheetId="11" r:id="rId3"/>
    <sheet name="Balance of Count OSY- Narrative" sheetId="5" r:id="rId4"/>
    <sheet name="ISY Budget Narrative" sheetId="6" r:id="rId5"/>
    <sheet name="Job classifications" sheetId="9" state="hidden" r:id="rId6"/>
    <sheet name="Rural Service Provision" sheetId="8" state="hidden" r:id="rId7"/>
    <sheet name="Visalia- Comprehensive Budget" sheetId="2" state="hidden" r:id="rId8"/>
    <sheet name="Tulare- Affiliate Budget" sheetId="1" state="hidden" r:id="rId9"/>
  </sheets>
  <externalReferences>
    <externalReference r:id="rId10"/>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5" l="1"/>
  <c r="E5" i="5"/>
  <c r="I15" i="3"/>
  <c r="L42" i="3" l="1"/>
  <c r="I42" i="3"/>
  <c r="F42" i="3"/>
  <c r="F36" i="3"/>
  <c r="E21" i="11" s="1"/>
  <c r="I36" i="3"/>
  <c r="L36" i="3"/>
  <c r="E21" i="6" s="1"/>
  <c r="I16" i="7"/>
  <c r="E25" i="6"/>
  <c r="E26" i="6"/>
  <c r="E24" i="6"/>
  <c r="E25" i="5"/>
  <c r="E26" i="5"/>
  <c r="E24" i="5"/>
  <c r="E25" i="11"/>
  <c r="E26" i="11"/>
  <c r="E24" i="11"/>
  <c r="K36" i="3"/>
  <c r="K42" i="3"/>
  <c r="E28" i="3"/>
  <c r="L27" i="3"/>
  <c r="I27" i="3"/>
  <c r="F27" i="3"/>
  <c r="L26" i="3"/>
  <c r="I26" i="3"/>
  <c r="F26" i="3"/>
  <c r="L25" i="3"/>
  <c r="I25" i="3"/>
  <c r="F25" i="3"/>
  <c r="L24" i="3"/>
  <c r="I24" i="3"/>
  <c r="F24" i="3"/>
  <c r="L23" i="3"/>
  <c r="I23" i="3"/>
  <c r="F23" i="3"/>
  <c r="L22" i="3"/>
  <c r="I22" i="3"/>
  <c r="F22" i="3"/>
  <c r="L21" i="3"/>
  <c r="I21" i="3"/>
  <c r="F21" i="3"/>
  <c r="L20" i="3"/>
  <c r="I20" i="3"/>
  <c r="F20" i="3"/>
  <c r="L19" i="3"/>
  <c r="I19" i="3"/>
  <c r="F19" i="3"/>
  <c r="L18" i="3"/>
  <c r="I18" i="3"/>
  <c r="F18" i="3"/>
  <c r="L17" i="3"/>
  <c r="I17" i="3"/>
  <c r="F17" i="3"/>
  <c r="L16" i="3"/>
  <c r="I16" i="3"/>
  <c r="F16" i="3"/>
  <c r="L15" i="3"/>
  <c r="F15" i="3"/>
  <c r="L14" i="3"/>
  <c r="I14" i="3"/>
  <c r="F14" i="3"/>
  <c r="E27" i="6" l="1"/>
  <c r="E27" i="5"/>
  <c r="F28" i="3"/>
  <c r="I28" i="3"/>
  <c r="I30" i="3" s="1"/>
  <c r="I32" i="3" s="1"/>
  <c r="I44" i="3" s="1"/>
  <c r="H10" i="3" s="1"/>
  <c r="L28" i="3"/>
  <c r="F30" i="3" l="1"/>
  <c r="F32" i="3" s="1"/>
  <c r="E5" i="11" s="1"/>
  <c r="L30" i="3"/>
  <c r="L32" i="3" s="1"/>
  <c r="E31" i="5"/>
  <c r="E62" i="8"/>
  <c r="E59" i="8"/>
  <c r="E55" i="8"/>
  <c r="E54" i="8"/>
  <c r="E53" i="8"/>
  <c r="E52" i="8"/>
  <c r="E49" i="8"/>
  <c r="E46" i="8"/>
  <c r="E43" i="8"/>
  <c r="E40" i="8"/>
  <c r="E37" i="8"/>
  <c r="E21" i="8"/>
  <c r="E5" i="8"/>
  <c r="J42" i="3"/>
  <c r="J36" i="3"/>
  <c r="L44" i="3" l="1"/>
  <c r="K10" i="3" s="1"/>
  <c r="E5" i="6"/>
  <c r="E30" i="6" s="1"/>
  <c r="F44" i="3"/>
  <c r="E10" i="3" s="1"/>
  <c r="E56" i="8"/>
  <c r="E65" i="8" s="1"/>
  <c r="J32" i="3"/>
  <c r="J44" i="3" s="1"/>
  <c r="F28" i="2"/>
  <c r="E26" i="2"/>
  <c r="F26" i="2"/>
  <c r="E31" i="1"/>
  <c r="E29" i="1"/>
  <c r="F29" i="1"/>
  <c r="D26" i="2"/>
  <c r="D24" i="2"/>
  <c r="D8" i="2"/>
  <c r="D10" i="2"/>
  <c r="D12" i="2"/>
  <c r="D14" i="2"/>
  <c r="D16" i="2"/>
  <c r="D18" i="2"/>
  <c r="D20" i="2"/>
  <c r="D22" i="2"/>
  <c r="D6" i="2"/>
  <c r="D11" i="1"/>
  <c r="D13" i="1"/>
  <c r="D15" i="1"/>
  <c r="D17" i="1"/>
  <c r="D19" i="1"/>
  <c r="D21" i="1"/>
  <c r="D23" i="1"/>
  <c r="D25" i="1"/>
  <c r="D27" i="1"/>
  <c r="D9" i="1"/>
  <c r="E27" i="11" l="1"/>
  <c r="D29" i="1"/>
</calcChain>
</file>

<file path=xl/sharedStrings.xml><?xml version="1.0" encoding="utf-8"?>
<sst xmlns="http://schemas.openxmlformats.org/spreadsheetml/2006/main" count="213" uniqueCount="115">
  <si>
    <t>Introduction</t>
  </si>
  <si>
    <t>Budgets</t>
  </si>
  <si>
    <t>Comprehensive Based OSY</t>
  </si>
  <si>
    <t>In-School Youth</t>
  </si>
  <si>
    <t>Service Provision Goals</t>
  </si>
  <si>
    <t>Projected</t>
  </si>
  <si>
    <t>Out of School Youth Enrollments</t>
  </si>
  <si>
    <t>Out of School Youth enrolled in Work Experience</t>
  </si>
  <si>
    <t>Respondent to Determine</t>
  </si>
  <si>
    <t>Out of School Youth enrolled in Occupational Skills Training</t>
  </si>
  <si>
    <t xml:space="preserve">OSY: For this section, budget narrative describe a staffing plan to service youth out of one comprehensive center </t>
  </si>
  <si>
    <t>Rural Locations OSY (minumn of four communities)</t>
  </si>
  <si>
    <t>Rural Locations OSY: For this section, please budget rotating staff and in the budget narrative describe a staffing plan to service at minimum 4 (more if feasible) rural unincorporated areas with a minimum of eight staffing hours per week. Assume shared office space with a local partner such as a Family Resource Center or Library. No outreach or partnership is required to be present at the time of application submission, it is the intent of the WIB to help faclitate connections and partnerships to achieve this goal.</t>
  </si>
  <si>
    <t xml:space="preserve">In-School Youth (Single High School)- Minmumn of three </t>
  </si>
  <si>
    <t>In-School Youth Enrollments</t>
  </si>
  <si>
    <t>In-School Youth enrolled in Work Experience</t>
  </si>
  <si>
    <t>In-School Youth: For this section, please budget rotating staff and in the budget narrative describe a staffing plan to provide In-School Youth services at minimum 4  (more if feasible) high schools. Assume shared office space with the hosting school(s) or district(s). No outreach or partnership is required to be present at the time of application submission, it is the intent of the WIB to help faclitate connections and partnerships to achieve this goal.</t>
  </si>
  <si>
    <t>Instructions:</t>
  </si>
  <si>
    <t>1. Personnel Costs: Please select an Youth Job Classification and enter in your organization's equivalent job title, if different.</t>
  </si>
  <si>
    <t>2. Personnel Costs: Enter in the average annual salary amount and budget the number of FTEs for each aspect of EC service provision</t>
  </si>
  <si>
    <t xml:space="preserve">3. Personnel Costs: Totals will auto calculate and the total funds available will reduce accordingly. Do not over budget. </t>
  </si>
  <si>
    <t>4. Staff Travel Costs: Please enter an amount in each of the Youth service provision categories. Use Budget Narrative Section to elaborate.</t>
  </si>
  <si>
    <t xml:space="preserve">5. Participant Costs: WIOA and the State of California require a 25% training expenditure for WIOA OSY and ISY Funds. </t>
  </si>
  <si>
    <t>Funds Available</t>
  </si>
  <si>
    <t>LINE ITEM</t>
  </si>
  <si>
    <t>PERSONNEL COSTS</t>
  </si>
  <si>
    <t>Balance of County
  OSY</t>
  </si>
  <si>
    <t>Salaries ( List the job title below)</t>
  </si>
  <si>
    <t>Youth@Work Job Classification</t>
  </si>
  <si>
    <t>Organization's Equivalent Job Title</t>
  </si>
  <si>
    <t>Salary (annualized)</t>
  </si>
  <si>
    <t>FTEs</t>
  </si>
  <si>
    <t>7/1/25-6/30/26</t>
  </si>
  <si>
    <t>FTE</t>
  </si>
  <si>
    <t>Please Select</t>
  </si>
  <si>
    <t>Total Salaries</t>
  </si>
  <si>
    <t>Fringe Benefits Cost</t>
  </si>
  <si>
    <t>Fringe Benefit Rate=</t>
  </si>
  <si>
    <t>TOTAL PERSONNEL COSTS</t>
  </si>
  <si>
    <t>STAFF TRAVEL COSTS</t>
  </si>
  <si>
    <t>Travel</t>
  </si>
  <si>
    <t>TOTAL STAFF TRAVEL COSTS</t>
  </si>
  <si>
    <t>PARTICIPANT COSTS</t>
  </si>
  <si>
    <t>Youth Work Experience Wages</t>
  </si>
  <si>
    <t xml:space="preserve">Participant Fringe Benefits </t>
  </si>
  <si>
    <t>Support Services</t>
  </si>
  <si>
    <t>TOTAL PARTICIPANT COSTS</t>
  </si>
  <si>
    <t>TOTAL PROGRAM BUDGET</t>
  </si>
  <si>
    <t>Comprehensive Center Out of School Youth
BUDGET NARRATIVE</t>
  </si>
  <si>
    <t>Agency Name:</t>
  </si>
  <si>
    <t>Description of Costs</t>
  </si>
  <si>
    <t xml:space="preserve">Amount Charged              </t>
  </si>
  <si>
    <t>Personnel Costs</t>
  </si>
  <si>
    <t>Total Personnel Costs</t>
  </si>
  <si>
    <t>Staff Travel Narrative</t>
  </si>
  <si>
    <t>Total Staff Travel Costs</t>
  </si>
  <si>
    <t xml:space="preserve">Participant Narrative </t>
  </si>
  <si>
    <t>Participant Wages (Work Experience)</t>
  </si>
  <si>
    <t>Total Participant Costs</t>
  </si>
  <si>
    <t>Subtotal  Costs</t>
  </si>
  <si>
    <t>Balance of County - Out of School Youth 
Budget Narrative</t>
  </si>
  <si>
    <t>In-School Youth
BUDGET NARRATIVE</t>
  </si>
  <si>
    <t>Intake Specialist</t>
  </si>
  <si>
    <t>Career Coach</t>
  </si>
  <si>
    <t>Receptionist</t>
  </si>
  <si>
    <t>Site Coordinator</t>
  </si>
  <si>
    <t>Other- Management</t>
  </si>
  <si>
    <t>Other- Line Staff (justify in narrative)</t>
  </si>
  <si>
    <t>Rural Service Provision BUDGET NARRATIVE</t>
  </si>
  <si>
    <t>Equipment Purchase &amp; Lease Cost Narrative</t>
  </si>
  <si>
    <t>Total Equipment Purchase &amp; Lease Cost</t>
  </si>
  <si>
    <t>Facilities Infrastructure Narrative (Facility Equipment, Utilities, Security, Telephone)</t>
  </si>
  <si>
    <t>Total Facilities Infrastructure Costs</t>
  </si>
  <si>
    <t>Professional Services Narrative (Cell phone, Internet, Marketing, Membership Dues, Professional Services</t>
  </si>
  <si>
    <t>Total Professional Services Costs</t>
  </si>
  <si>
    <t>Supplies Costs Narrative</t>
  </si>
  <si>
    <t>Total Supplies Costs</t>
  </si>
  <si>
    <t xml:space="preserve"> Subcontractor  Narrative</t>
  </si>
  <si>
    <t>Total Subcontractor Costs</t>
  </si>
  <si>
    <t>Staff Travel &amp; Training Narrative</t>
  </si>
  <si>
    <t>Total Staff Travel &amp; Training Costs</t>
  </si>
  <si>
    <t>Work-Based Training (OJT)</t>
  </si>
  <si>
    <t>Participant Wages (Transitional Jobs)</t>
  </si>
  <si>
    <t xml:space="preserve"> Indirect Narrative </t>
  </si>
  <si>
    <t>Total Indirect Costs</t>
  </si>
  <si>
    <t>Other Cost Narrative</t>
  </si>
  <si>
    <t>Total Other Costs</t>
  </si>
  <si>
    <t>Current Budget- Visalia Adult and DW</t>
  </si>
  <si>
    <t>Scenario</t>
  </si>
  <si>
    <t>The mock budget for service provision at our comprehensive site in this scenario cannot exceed $1,400,000. Of this, facilities and infrastructure will not be incorporated into the budget exercise, as these costs are mainly borned by the WIB and its Infrastructure Agreement with EC Partners.</t>
  </si>
  <si>
    <t>Total For Scenario (Adult + DW)</t>
  </si>
  <si>
    <t>Adult</t>
  </si>
  <si>
    <t>DW</t>
  </si>
  <si>
    <t>ESE- Not included</t>
  </si>
  <si>
    <t>True Total w special grants</t>
  </si>
  <si>
    <t>Personnel Cost</t>
  </si>
  <si>
    <t>Allocation</t>
  </si>
  <si>
    <t xml:space="preserve">Equipment Purchase &amp; Lease </t>
  </si>
  <si>
    <t xml:space="preserve">Facilities and Infrastructure </t>
  </si>
  <si>
    <t>Professional Services</t>
  </si>
  <si>
    <t>Supplies</t>
  </si>
  <si>
    <t>Staff Travel &amp; Training</t>
  </si>
  <si>
    <t>Participant-WBT Wages</t>
  </si>
  <si>
    <t xml:space="preserve">Participant-Support Services </t>
  </si>
  <si>
    <t>Indirect Cost</t>
  </si>
  <si>
    <t>Other Cost</t>
  </si>
  <si>
    <t>Total</t>
  </si>
  <si>
    <t>Scenario-</t>
  </si>
  <si>
    <t xml:space="preserve">The mock budget for service provision at our affiliate site in this scenario cannot exceed $500,000. Of this, facilities and infrastructure will not be incorporated into the budget exercise, but appropriate rent and facilities cost for operating an affiliate center will be determined through contract negotiations with the selected subrecipient. </t>
  </si>
  <si>
    <t>Adult/DW Budget Scenario</t>
  </si>
  <si>
    <t>Current Budget- Tulare Adult and DW</t>
  </si>
  <si>
    <t>Total For Scenario</t>
  </si>
  <si>
    <t>True Total</t>
  </si>
  <si>
    <t>Balance of County</t>
  </si>
  <si>
    <t xml:space="preserve">Respondent must complete a model budget and narrative (Attachment D) for WIOA Youth Program service locations. All respondents will use a fixed funding level of $1,800,000 to populate a budget for personnel, staff travel, and participant cost for Youth Services.  
                                                                                                                                                                                                                                                                                                                                                                                                                         This attachment outlines a scenario with performance goals and services for following locations:  
           1.OSY at a Comprehensive Center location 
           2.OSY at a minimum of four communities within the Balance of County 
           3.ISY at a minimum of four single high school locations
No less than 25 percent of the budget cost must be allocated for work experience. Respondents will determine the number of participants placed in work experience programs and their total work experience hours and explain the methodology in the budget narrative. 
Facilities and Infrastructure, Supplies, Equipment, and other cost categories should not be incorporated into the model budget. The WIB commits to supporting selected Subrecipients in a reasonable and appropriate amount for any cost associated with supplies, equipment, and, when necessary, office lease costs for Facilities and Infrastructure identified during the contract negotiation period. For Comprehensive Centers, Facility and Infrastructure costs are borne by the WIB.   
The WIB and evaluators are most interested in comparing respondent staffing levels and patterns and the justifications used in the budget narrative to evaluate fiscal and programmatic feasibility.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</si>
</sst>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 numFmtId="167" formatCode="&quot;$&quot;#,##0"/>
  </numFmts>
  <fonts count="22"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8"/>
      <name val="Tahoma"/>
      <family val="2"/>
    </font>
    <font>
      <sz val="8"/>
      <name val="Tahoma"/>
      <family val="2"/>
    </font>
    <font>
      <sz val="11"/>
      <color theme="1"/>
      <name val="Arial"/>
      <family val="2"/>
    </font>
    <font>
      <sz val="11"/>
      <name val="Arial"/>
      <family val="2"/>
    </font>
    <font>
      <b/>
      <sz val="10"/>
      <name val="Arial"/>
      <family val="2"/>
    </font>
    <font>
      <sz val="12"/>
      <color theme="1"/>
      <name val="Arial"/>
      <family val="2"/>
    </font>
    <font>
      <b/>
      <i/>
      <sz val="10"/>
      <name val="Arial"/>
      <family val="2"/>
    </font>
    <font>
      <b/>
      <sz val="12"/>
      <color theme="1"/>
      <name val="Arial"/>
      <family val="2"/>
    </font>
    <font>
      <i/>
      <sz val="10"/>
      <name val="Arial"/>
      <family val="2"/>
    </font>
    <font>
      <sz val="10"/>
      <color theme="1"/>
      <name val="Aptos Narrow"/>
      <family val="2"/>
      <scheme val="minor"/>
    </font>
    <font>
      <b/>
      <sz val="8"/>
      <name val="Arial"/>
      <family val="2"/>
    </font>
    <font>
      <i/>
      <sz val="10"/>
      <color theme="1"/>
      <name val="Aptos Narrow"/>
      <family val="2"/>
      <scheme val="minor"/>
    </font>
    <font>
      <sz val="11"/>
      <color theme="1"/>
      <name val="Calibri"/>
      <family val="2"/>
    </font>
    <font>
      <sz val="8"/>
      <color theme="1"/>
      <name val="Calibri"/>
      <family val="2"/>
    </font>
    <font>
      <u/>
      <sz val="11"/>
      <color theme="10"/>
      <name val="Aptos Narrow"/>
      <family val="2"/>
      <scheme val="minor"/>
    </font>
    <font>
      <sz val="11"/>
      <name val="Aptos Narrow"/>
      <family val="2"/>
      <scheme val="minor"/>
    </font>
    <font>
      <b/>
      <sz val="16"/>
      <color theme="1"/>
      <name val="Aptos Narrow"/>
      <family val="2"/>
      <scheme val="minor"/>
    </font>
    <font>
      <sz val="10"/>
      <color rgb="FF000000"/>
      <name val="Arial"/>
      <family val="2"/>
    </font>
  </fonts>
  <fills count="18">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theme="1"/>
        <bgColor indexed="64"/>
      </patternFill>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
      <patternFill patternType="solid">
        <fgColor indexed="43"/>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CC"/>
        <bgColor indexed="64"/>
      </patternFill>
    </fill>
    <fill>
      <patternFill patternType="solid">
        <fgColor rgb="FFCCFFCC"/>
        <bgColor indexed="64"/>
      </patternFill>
    </fill>
    <fill>
      <patternFill patternType="darkDown">
        <bgColor rgb="FFFFC000"/>
      </patternFill>
    </fill>
    <fill>
      <patternFill patternType="solid">
        <fgColor theme="4" tint="0.59999389629810485"/>
        <bgColor indexed="64"/>
      </patternFill>
    </fill>
    <fill>
      <patternFill patternType="solid">
        <fgColor indexed="65"/>
        <bgColor indexed="64"/>
      </patternFill>
    </fill>
    <fill>
      <patternFill patternType="solid">
        <fgColor theme="6" tint="0.79998168889431442"/>
        <bgColor indexed="64"/>
      </patternFill>
    </fill>
    <fill>
      <patternFill patternType="solid">
        <fgColor theme="9" tint="0.59999389629810485"/>
        <bgColor indexed="64"/>
      </patternFill>
    </fill>
  </fills>
  <borders count="34">
    <border>
      <left/>
      <right/>
      <top/>
      <bottom/>
      <diagonal/>
    </border>
    <border>
      <left style="thin">
        <color indexed="64"/>
      </left>
      <right/>
      <top style="thin">
        <color indexed="64"/>
      </top>
      <bottom style="thin">
        <color indexed="21"/>
      </bottom>
      <diagonal/>
    </border>
    <border>
      <left style="thin">
        <color indexed="64"/>
      </left>
      <right/>
      <top style="thin">
        <color indexed="21"/>
      </top>
      <bottom style="thin">
        <color indexed="21"/>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2">
    <xf numFmtId="0" fontId="0" fillId="0" borderId="0"/>
    <xf numFmtId="44" fontId="1" fillId="0" borderId="0" applyFont="0" applyFill="0" applyBorder="0" applyAlignment="0" applyProtection="0"/>
    <xf numFmtId="0" fontId="3" fillId="0" borderId="0"/>
    <xf numFmtId="43"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9" fillId="0" borderId="0"/>
    <xf numFmtId="0" fontId="3" fillId="0" borderId="0"/>
    <xf numFmtId="44" fontId="9" fillId="0" borderId="0" applyFont="0" applyFill="0" applyBorder="0" applyAlignment="0" applyProtection="0"/>
    <xf numFmtId="0" fontId="18" fillId="0" borderId="0" applyNumberFormat="0" applyFill="0" applyBorder="0" applyAlignment="0" applyProtection="0"/>
  </cellStyleXfs>
  <cellXfs count="182">
    <xf numFmtId="0" fontId="0" fillId="0" borderId="0" xfId="0"/>
    <xf numFmtId="0" fontId="4" fillId="2" borderId="1" xfId="2" applyFont="1" applyFill="1" applyBorder="1" applyAlignment="1">
      <alignment vertical="center"/>
    </xf>
    <xf numFmtId="0" fontId="5" fillId="0" borderId="2" xfId="2" applyFont="1" applyBorder="1" applyAlignment="1">
      <alignment vertical="center" wrapText="1"/>
    </xf>
    <xf numFmtId="0" fontId="4" fillId="2" borderId="3" xfId="2" applyFont="1" applyFill="1" applyBorder="1" applyAlignment="1">
      <alignment vertical="center" wrapText="1"/>
    </xf>
    <xf numFmtId="0" fontId="4" fillId="2" borderId="3" xfId="2" applyFont="1" applyFill="1" applyBorder="1" applyAlignment="1">
      <alignment vertical="center"/>
    </xf>
    <xf numFmtId="0" fontId="4" fillId="2" borderId="3" xfId="2" applyFont="1" applyFill="1" applyBorder="1" applyAlignment="1">
      <alignment horizontal="left" vertical="center"/>
    </xf>
    <xf numFmtId="164" fontId="7" fillId="0" borderId="0" xfId="1" applyNumberFormat="1" applyFont="1" applyFill="1" applyBorder="1" applyAlignment="1">
      <alignment horizontal="right" vertical="center" wrapText="1"/>
    </xf>
    <xf numFmtId="164" fontId="6" fillId="0" borderId="0" xfId="1" applyNumberFormat="1" applyFont="1" applyFill="1" applyBorder="1"/>
    <xf numFmtId="0" fontId="0" fillId="3" borderId="0" xfId="0" applyFill="1"/>
    <xf numFmtId="164" fontId="6" fillId="3" borderId="0" xfId="1" applyNumberFormat="1" applyFont="1" applyFill="1" applyBorder="1"/>
    <xf numFmtId="0" fontId="2" fillId="3" borderId="0" xfId="0" applyFont="1" applyFill="1"/>
    <xf numFmtId="0" fontId="0" fillId="4" borderId="0" xfId="0" applyFill="1"/>
    <xf numFmtId="0" fontId="4" fillId="4" borderId="0" xfId="2" applyFont="1" applyFill="1" applyAlignment="1">
      <alignment vertical="center"/>
    </xf>
    <xf numFmtId="0" fontId="5" fillId="4" borderId="0" xfId="2" applyFont="1" applyFill="1" applyAlignment="1">
      <alignment vertical="center" wrapText="1"/>
    </xf>
    <xf numFmtId="0" fontId="4" fillId="4" borderId="0" xfId="2" applyFont="1" applyFill="1" applyAlignment="1">
      <alignment vertical="center" wrapText="1"/>
    </xf>
    <xf numFmtId="0" fontId="4" fillId="4" borderId="0" xfId="2" applyFont="1" applyFill="1" applyAlignment="1">
      <alignment horizontal="left" vertical="center"/>
    </xf>
    <xf numFmtId="164" fontId="0" fillId="0" borderId="0" xfId="1" applyNumberFormat="1" applyFont="1"/>
    <xf numFmtId="164" fontId="0" fillId="0" borderId="0" xfId="0" applyNumberFormat="1"/>
    <xf numFmtId="0" fontId="2" fillId="3" borderId="0" xfId="0" applyFont="1" applyFill="1" applyAlignment="1">
      <alignment wrapText="1"/>
    </xf>
    <xf numFmtId="165" fontId="3" fillId="0" borderId="5" xfId="6" applyNumberFormat="1" applyFont="1" applyBorder="1"/>
    <xf numFmtId="43" fontId="3" fillId="6" borderId="5" xfId="3" applyFont="1" applyFill="1" applyBorder="1" applyAlignment="1">
      <alignment horizontal="center"/>
    </xf>
    <xf numFmtId="165" fontId="3" fillId="6" borderId="5" xfId="5" applyNumberFormat="1" applyFont="1" applyFill="1" applyBorder="1"/>
    <xf numFmtId="165" fontId="8" fillId="0" borderId="5" xfId="5" applyNumberFormat="1" applyFont="1" applyBorder="1"/>
    <xf numFmtId="43" fontId="8" fillId="7" borderId="5" xfId="3" applyFont="1" applyFill="1" applyBorder="1" applyAlignment="1">
      <alignment horizontal="center"/>
    </xf>
    <xf numFmtId="165" fontId="10" fillId="7" borderId="5" xfId="5" applyNumberFormat="1" applyFont="1" applyFill="1" applyBorder="1"/>
    <xf numFmtId="165" fontId="3" fillId="0" borderId="5" xfId="5" applyNumberFormat="1" applyFont="1" applyBorder="1"/>
    <xf numFmtId="165" fontId="3" fillId="0" borderId="5" xfId="5" applyNumberFormat="1" applyFont="1" applyBorder="1" applyAlignment="1">
      <alignment horizontal="left" indent="1"/>
    </xf>
    <xf numFmtId="165" fontId="8" fillId="8" borderId="5" xfId="5" applyNumberFormat="1" applyFont="1" applyFill="1" applyBorder="1"/>
    <xf numFmtId="165" fontId="8" fillId="8" borderId="5" xfId="5" applyNumberFormat="1" applyFont="1" applyFill="1" applyBorder="1" applyAlignment="1">
      <alignment horizontal="center"/>
    </xf>
    <xf numFmtId="165" fontId="3" fillId="9" borderId="5" xfId="5" applyNumberFormat="1" applyFont="1" applyFill="1" applyBorder="1"/>
    <xf numFmtId="165" fontId="3" fillId="0" borderId="5" xfId="5" applyNumberFormat="1" applyFont="1" applyBorder="1" applyAlignment="1">
      <alignment horizontal="center"/>
    </xf>
    <xf numFmtId="165" fontId="8" fillId="0" borderId="5" xfId="5" applyNumberFormat="1" applyFont="1" applyFill="1" applyBorder="1"/>
    <xf numFmtId="165" fontId="8" fillId="0" borderId="5" xfId="5" applyNumberFormat="1" applyFont="1" applyFill="1" applyBorder="1" applyAlignment="1">
      <alignment horizontal="center"/>
    </xf>
    <xf numFmtId="165" fontId="8" fillId="10" borderId="5" xfId="5" applyNumberFormat="1" applyFont="1" applyFill="1" applyBorder="1"/>
    <xf numFmtId="165" fontId="3" fillId="10" borderId="5" xfId="5" applyNumberFormat="1" applyFont="1" applyFill="1" applyBorder="1" applyAlignment="1">
      <alignment horizontal="center"/>
    </xf>
    <xf numFmtId="165" fontId="3" fillId="10" borderId="5" xfId="5" applyNumberFormat="1" applyFont="1" applyFill="1" applyBorder="1"/>
    <xf numFmtId="0" fontId="9" fillId="0" borderId="0" xfId="8"/>
    <xf numFmtId="0" fontId="2" fillId="0" borderId="0" xfId="0" applyFont="1"/>
    <xf numFmtId="0" fontId="0" fillId="14" borderId="0" xfId="0" applyFill="1"/>
    <xf numFmtId="0" fontId="2" fillId="14" borderId="0" xfId="0" applyFont="1" applyFill="1"/>
    <xf numFmtId="44" fontId="0" fillId="0" borderId="0" xfId="0" applyNumberFormat="1"/>
    <xf numFmtId="9" fontId="0" fillId="0" borderId="0" xfId="0" applyNumberFormat="1"/>
    <xf numFmtId="165" fontId="3" fillId="15" borderId="5" xfId="6" applyNumberFormat="1" applyFont="1" applyFill="1" applyBorder="1"/>
    <xf numFmtId="0" fontId="18" fillId="0" borderId="0" xfId="11" applyAlignment="1">
      <alignment vertical="center"/>
    </xf>
    <xf numFmtId="0" fontId="17" fillId="0" borderId="0" xfId="0" applyFont="1" applyAlignment="1">
      <alignment vertical="center"/>
    </xf>
    <xf numFmtId="0" fontId="16" fillId="0" borderId="0" xfId="0" applyFont="1" applyAlignment="1">
      <alignment horizontal="left" vertical="center" indent="8"/>
    </xf>
    <xf numFmtId="0" fontId="16" fillId="0" borderId="0" xfId="0" applyFont="1"/>
    <xf numFmtId="165" fontId="8" fillId="16" borderId="5" xfId="5" applyNumberFormat="1" applyFont="1" applyFill="1" applyBorder="1"/>
    <xf numFmtId="165" fontId="8" fillId="16" borderId="5" xfId="5" applyNumberFormat="1" applyFont="1" applyFill="1" applyBorder="1" applyAlignment="1">
      <alignment horizontal="center"/>
    </xf>
    <xf numFmtId="165" fontId="3" fillId="16" borderId="5" xfId="5" applyNumberFormat="1" applyFont="1" applyFill="1" applyBorder="1"/>
    <xf numFmtId="165" fontId="8" fillId="17" borderId="4" xfId="5" applyNumberFormat="1" applyFont="1" applyFill="1" applyBorder="1" applyAlignment="1">
      <alignment horizontal="center"/>
    </xf>
    <xf numFmtId="165" fontId="3" fillId="4" borderId="5" xfId="5" applyNumberFormat="1" applyFont="1" applyFill="1" applyBorder="1" applyAlignment="1">
      <alignment horizontal="center"/>
    </xf>
    <xf numFmtId="165" fontId="3" fillId="17" borderId="0" xfId="5" applyNumberFormat="1" applyFont="1" applyFill="1" applyBorder="1" applyAlignment="1">
      <alignment horizontal="center"/>
    </xf>
    <xf numFmtId="165" fontId="8" fillId="4" borderId="7" xfId="5" applyNumberFormat="1" applyFont="1" applyFill="1" applyBorder="1"/>
    <xf numFmtId="165" fontId="8" fillId="17" borderId="3" xfId="5" applyNumberFormat="1" applyFont="1" applyFill="1" applyBorder="1" applyAlignment="1">
      <alignment horizontal="center" wrapText="1"/>
    </xf>
    <xf numFmtId="165" fontId="3" fillId="4" borderId="7" xfId="5" applyNumberFormat="1" applyFont="1" applyFill="1" applyBorder="1"/>
    <xf numFmtId="165" fontId="3" fillId="4" borderId="5" xfId="5" applyNumberFormat="1" applyFont="1" applyFill="1" applyBorder="1"/>
    <xf numFmtId="165" fontId="8" fillId="9" borderId="5" xfId="5" applyNumberFormat="1" applyFont="1" applyFill="1" applyBorder="1"/>
    <xf numFmtId="165" fontId="10" fillId="4" borderId="5" xfId="5" applyNumberFormat="1" applyFont="1" applyFill="1" applyBorder="1"/>
    <xf numFmtId="9" fontId="8" fillId="9" borderId="5" xfId="4" applyFont="1" applyFill="1" applyBorder="1" applyAlignment="1">
      <alignment horizontal="center"/>
    </xf>
    <xf numFmtId="165" fontId="8" fillId="4" borderId="5" xfId="5" applyNumberFormat="1" applyFont="1" applyFill="1" applyBorder="1"/>
    <xf numFmtId="9" fontId="3" fillId="7" borderId="5" xfId="4" applyFont="1" applyFill="1" applyBorder="1" applyAlignment="1">
      <alignment horizontal="center"/>
    </xf>
    <xf numFmtId="165" fontId="3" fillId="9" borderId="5" xfId="5" applyNumberFormat="1" applyFont="1" applyFill="1" applyBorder="1" applyAlignment="1">
      <alignment horizontal="left" indent="1"/>
    </xf>
    <xf numFmtId="10" fontId="3" fillId="9" borderId="5" xfId="7" applyNumberFormat="1" applyFont="1" applyFill="1" applyBorder="1" applyAlignment="1">
      <alignment horizontal="right"/>
    </xf>
    <xf numFmtId="10" fontId="3" fillId="9" borderId="5" xfId="7" applyNumberFormat="1" applyFont="1" applyFill="1" applyBorder="1"/>
    <xf numFmtId="10" fontId="3" fillId="4" borderId="5" xfId="7" applyNumberFormat="1" applyFont="1" applyFill="1" applyBorder="1"/>
    <xf numFmtId="41" fontId="3" fillId="9" borderId="5" xfId="7" applyNumberFormat="1" applyFont="1" applyFill="1" applyBorder="1"/>
    <xf numFmtId="41" fontId="3" fillId="4" borderId="5" xfId="7" applyNumberFormat="1" applyFont="1" applyFill="1" applyBorder="1"/>
    <xf numFmtId="164" fontId="8" fillId="4" borderId="6" xfId="1" applyNumberFormat="1" applyFont="1" applyFill="1" applyBorder="1"/>
    <xf numFmtId="165" fontId="8" fillId="17" borderId="4" xfId="5" applyNumberFormat="1" applyFont="1" applyFill="1" applyBorder="1"/>
    <xf numFmtId="165" fontId="3" fillId="17" borderId="6" xfId="5" applyNumberFormat="1" applyFont="1" applyFill="1" applyBorder="1"/>
    <xf numFmtId="165" fontId="3" fillId="9" borderId="5" xfId="6" applyNumberFormat="1" applyFont="1" applyFill="1" applyBorder="1"/>
    <xf numFmtId="9" fontId="3" fillId="0" borderId="5" xfId="4" applyFont="1" applyBorder="1" applyAlignment="1" applyProtection="1">
      <alignment horizontal="left" indent="1"/>
      <protection locked="0"/>
    </xf>
    <xf numFmtId="165" fontId="3" fillId="9" borderId="5" xfId="5" applyNumberFormat="1" applyFont="1" applyFill="1" applyBorder="1" applyAlignment="1">
      <alignment horizontal="center"/>
    </xf>
    <xf numFmtId="0" fontId="19" fillId="17" borderId="0" xfId="0" applyFont="1" applyFill="1"/>
    <xf numFmtId="166" fontId="19" fillId="17" borderId="0" xfId="1" applyNumberFormat="1" applyFont="1" applyFill="1" applyAlignment="1">
      <alignment horizontal="center"/>
    </xf>
    <xf numFmtId="165" fontId="14" fillId="17" borderId="6" xfId="5" applyNumberFormat="1" applyFont="1" applyFill="1" applyBorder="1" applyAlignment="1"/>
    <xf numFmtId="0" fontId="0" fillId="17" borderId="5" xfId="0" applyFill="1" applyBorder="1" applyAlignment="1">
      <alignment wrapText="1"/>
    </xf>
    <xf numFmtId="44" fontId="3" fillId="9" borderId="5" xfId="1" applyFont="1" applyFill="1" applyBorder="1"/>
    <xf numFmtId="44" fontId="10" fillId="7" borderId="5" xfId="1" applyFont="1" applyFill="1" applyBorder="1"/>
    <xf numFmtId="44" fontId="8" fillId="8" borderId="5" xfId="1" applyFont="1" applyFill="1" applyBorder="1"/>
    <xf numFmtId="44" fontId="3" fillId="6" borderId="5" xfId="1" applyFont="1" applyFill="1" applyBorder="1"/>
    <xf numFmtId="167" fontId="0" fillId="0" borderId="0" xfId="0" applyNumberFormat="1"/>
    <xf numFmtId="43" fontId="21" fillId="6" borderId="5" xfId="5" applyFont="1" applyFill="1" applyBorder="1"/>
    <xf numFmtId="43" fontId="3" fillId="6" borderId="5" xfId="5" applyFont="1" applyFill="1" applyBorder="1"/>
    <xf numFmtId="0" fontId="2" fillId="17" borderId="0" xfId="0" applyFont="1" applyFill="1"/>
    <xf numFmtId="166" fontId="0" fillId="0" borderId="0" xfId="0" applyNumberFormat="1"/>
    <xf numFmtId="0" fontId="2" fillId="0" borderId="0" xfId="0" applyFont="1" applyAlignment="1">
      <alignment horizontal="center"/>
    </xf>
    <xf numFmtId="165" fontId="3" fillId="17" borderId="5" xfId="5" applyNumberFormat="1" applyFont="1" applyFill="1" applyBorder="1" applyAlignment="1">
      <alignment horizontal="center"/>
    </xf>
    <xf numFmtId="0" fontId="3" fillId="0" borderId="24" xfId="8" applyFont="1" applyBorder="1" applyAlignment="1" applyProtection="1">
      <alignment vertical="top" wrapText="1"/>
      <protection locked="0"/>
    </xf>
    <xf numFmtId="0" fontId="3" fillId="0" borderId="0" xfId="8" applyFont="1" applyAlignment="1" applyProtection="1">
      <alignment vertical="top" wrapText="1"/>
      <protection locked="0"/>
    </xf>
    <xf numFmtId="0" fontId="3" fillId="0" borderId="25" xfId="8" applyFont="1" applyBorder="1" applyAlignment="1" applyProtection="1">
      <alignment vertical="top" wrapText="1"/>
      <protection locked="0"/>
    </xf>
    <xf numFmtId="0" fontId="13" fillId="0" borderId="0" xfId="0" applyFont="1"/>
    <xf numFmtId="0" fontId="15" fillId="0" borderId="0" xfId="0" applyFont="1" applyAlignment="1">
      <alignment horizontal="left" vertical="top" wrapText="1"/>
    </xf>
    <xf numFmtId="0" fontId="2" fillId="14" borderId="0" xfId="0" applyFont="1" applyFill="1" applyAlignment="1">
      <alignment horizontal="center"/>
    </xf>
    <xf numFmtId="0" fontId="2" fillId="14" borderId="0" xfId="0" applyFont="1" applyFill="1" applyAlignment="1">
      <alignment horizontal="left"/>
    </xf>
    <xf numFmtId="0" fontId="13" fillId="0" borderId="0" xfId="0" applyFont="1" applyAlignment="1">
      <alignment horizontal="left" vertical="top" wrapText="1"/>
    </xf>
    <xf numFmtId="0" fontId="2" fillId="0" borderId="0" xfId="0" applyFont="1" applyAlignment="1">
      <alignment horizontal="center"/>
    </xf>
    <xf numFmtId="0" fontId="20" fillId="0" borderId="0" xfId="0" applyFont="1" applyAlignment="1">
      <alignment horizontal="center"/>
    </xf>
    <xf numFmtId="167" fontId="19" fillId="17" borderId="0" xfId="1" applyNumberFormat="1" applyFont="1" applyFill="1" applyAlignment="1">
      <alignment horizontal="center"/>
    </xf>
    <xf numFmtId="167" fontId="19" fillId="17" borderId="0" xfId="0" applyNumberFormat="1" applyFont="1" applyFill="1" applyAlignment="1">
      <alignment horizontal="center"/>
    </xf>
    <xf numFmtId="165" fontId="14" fillId="17" borderId="5" xfId="5" applyNumberFormat="1" applyFont="1" applyFill="1" applyBorder="1" applyAlignment="1">
      <alignment horizontal="center"/>
    </xf>
    <xf numFmtId="165" fontId="8" fillId="17" borderId="5" xfId="5" applyNumberFormat="1" applyFont="1" applyFill="1" applyBorder="1" applyAlignment="1">
      <alignment horizontal="center"/>
    </xf>
    <xf numFmtId="165" fontId="3" fillId="17" borderId="5" xfId="5" applyNumberFormat="1" applyFont="1" applyFill="1" applyBorder="1" applyAlignment="1">
      <alignment horizontal="center"/>
    </xf>
    <xf numFmtId="165" fontId="8" fillId="17" borderId="5" xfId="5" applyNumberFormat="1" applyFont="1" applyFill="1" applyBorder="1" applyAlignment="1">
      <alignment horizontal="center" vertical="center" wrapText="1"/>
    </xf>
    <xf numFmtId="164" fontId="8" fillId="9" borderId="6" xfId="1" applyNumberFormat="1" applyFont="1" applyFill="1" applyBorder="1" applyAlignment="1">
      <alignment horizontal="center"/>
    </xf>
    <xf numFmtId="164" fontId="8" fillId="9" borderId="14" xfId="1" applyNumberFormat="1" applyFont="1" applyFill="1" applyBorder="1" applyAlignment="1">
      <alignment horizontal="center"/>
    </xf>
    <xf numFmtId="164" fontId="8" fillId="9" borderId="5" xfId="1" applyNumberFormat="1" applyFont="1" applyFill="1" applyBorder="1" applyAlignment="1">
      <alignment horizontal="center"/>
    </xf>
    <xf numFmtId="0" fontId="10" fillId="11" borderId="9" xfId="8" applyFont="1" applyFill="1" applyBorder="1"/>
    <xf numFmtId="0" fontId="10" fillId="11" borderId="11" xfId="8" applyFont="1" applyFill="1" applyBorder="1"/>
    <xf numFmtId="0" fontId="10" fillId="11" borderId="12" xfId="8" applyFont="1" applyFill="1" applyBorder="1"/>
    <xf numFmtId="0" fontId="9" fillId="0" borderId="8" xfId="8" applyBorder="1" applyAlignment="1">
      <alignment horizontal="center" wrapText="1"/>
    </xf>
    <xf numFmtId="0" fontId="9" fillId="0" borderId="8" xfId="8" applyBorder="1" applyAlignment="1">
      <alignment horizontal="center"/>
    </xf>
    <xf numFmtId="0" fontId="8" fillId="11" borderId="9" xfId="9" applyFont="1" applyFill="1" applyBorder="1" applyAlignment="1">
      <alignment horizontal="right" vertical="center"/>
    </xf>
    <xf numFmtId="0" fontId="8" fillId="11" borderId="10" xfId="9" applyFont="1" applyFill="1" applyBorder="1" applyAlignment="1">
      <alignment horizontal="right" vertical="center"/>
    </xf>
    <xf numFmtId="0" fontId="3" fillId="0" borderId="11" xfId="9" applyBorder="1" applyAlignment="1">
      <alignment horizontal="left" vertical="center"/>
    </xf>
    <xf numFmtId="0" fontId="3" fillId="0" borderId="12" xfId="9" applyBorder="1" applyAlignment="1">
      <alignment horizontal="left" vertical="center"/>
    </xf>
    <xf numFmtId="0" fontId="3" fillId="11" borderId="17" xfId="9" applyFill="1" applyBorder="1" applyAlignment="1">
      <alignment horizontal="center" vertical="center"/>
    </xf>
    <xf numFmtId="0" fontId="3" fillId="11" borderId="18" xfId="9" applyFill="1" applyBorder="1" applyAlignment="1">
      <alignment horizontal="center" vertical="center"/>
    </xf>
    <xf numFmtId="0" fontId="3" fillId="11" borderId="19" xfId="9" applyFill="1" applyBorder="1" applyAlignment="1">
      <alignment horizontal="center" vertical="center" wrapText="1"/>
    </xf>
    <xf numFmtId="0" fontId="3" fillId="11" borderId="18" xfId="9" applyFill="1" applyBorder="1" applyAlignment="1">
      <alignment horizontal="center" vertical="center" wrapText="1"/>
    </xf>
    <xf numFmtId="0" fontId="3" fillId="11" borderId="20" xfId="9" applyFill="1" applyBorder="1" applyAlignment="1">
      <alignment horizontal="center" vertical="center" wrapText="1"/>
    </xf>
    <xf numFmtId="0" fontId="3" fillId="0" borderId="17" xfId="8" applyFont="1" applyBorder="1" applyAlignment="1" applyProtection="1">
      <alignment vertical="top" wrapText="1"/>
      <protection locked="0"/>
    </xf>
    <xf numFmtId="0" fontId="3" fillId="0" borderId="18" xfId="8" applyFont="1" applyBorder="1" applyAlignment="1" applyProtection="1">
      <alignment vertical="top" wrapText="1"/>
      <protection locked="0"/>
    </xf>
    <xf numFmtId="0" fontId="3" fillId="0" borderId="20" xfId="8" applyFont="1" applyBorder="1" applyAlignment="1" applyProtection="1">
      <alignment vertical="top" wrapText="1"/>
      <protection locked="0"/>
    </xf>
    <xf numFmtId="0" fontId="10" fillId="11" borderId="24" xfId="8" applyFont="1" applyFill="1" applyBorder="1"/>
    <xf numFmtId="0" fontId="10" fillId="11" borderId="0" xfId="8" applyFont="1" applyFill="1"/>
    <xf numFmtId="0" fontId="10" fillId="11" borderId="25" xfId="8" applyFont="1" applyFill="1" applyBorder="1"/>
    <xf numFmtId="165" fontId="12" fillId="5" borderId="13" xfId="5" applyNumberFormat="1" applyFont="1" applyFill="1" applyBorder="1" applyAlignment="1">
      <alignment horizontal="left"/>
    </xf>
    <xf numFmtId="165" fontId="12" fillId="5" borderId="15" xfId="5" applyNumberFormat="1" applyFont="1" applyFill="1" applyBorder="1" applyAlignment="1">
      <alignment horizontal="left"/>
    </xf>
    <xf numFmtId="165" fontId="12" fillId="5" borderId="14" xfId="5" applyNumberFormat="1" applyFont="1" applyFill="1" applyBorder="1" applyAlignment="1">
      <alignment horizontal="left"/>
    </xf>
    <xf numFmtId="166" fontId="3" fillId="12" borderId="6" xfId="10" applyNumberFormat="1" applyFont="1" applyFill="1" applyBorder="1" applyAlignment="1" applyProtection="1">
      <alignment horizontal="center"/>
    </xf>
    <xf numFmtId="166" fontId="3" fillId="12" borderId="15" xfId="10" applyNumberFormat="1" applyFont="1" applyFill="1" applyBorder="1" applyAlignment="1" applyProtection="1">
      <alignment horizontal="center"/>
    </xf>
    <xf numFmtId="166" fontId="3" fillId="12" borderId="16" xfId="10" applyNumberFormat="1" applyFont="1" applyFill="1" applyBorder="1" applyAlignment="1" applyProtection="1">
      <alignment horizontal="center"/>
    </xf>
    <xf numFmtId="165" fontId="10" fillId="12" borderId="13" xfId="5" applyNumberFormat="1" applyFont="1" applyFill="1" applyBorder="1" applyAlignment="1">
      <alignment horizontal="left"/>
    </xf>
    <xf numFmtId="165" fontId="10" fillId="12" borderId="15" xfId="5" applyNumberFormat="1" applyFont="1" applyFill="1" applyBorder="1" applyAlignment="1">
      <alignment horizontal="left"/>
    </xf>
    <xf numFmtId="165" fontId="10" fillId="12" borderId="14" xfId="5" applyNumberFormat="1" applyFont="1" applyFill="1" applyBorder="1" applyAlignment="1">
      <alignment horizontal="left"/>
    </xf>
    <xf numFmtId="166" fontId="8" fillId="12" borderId="6" xfId="10" applyNumberFormat="1" applyFont="1" applyFill="1" applyBorder="1" applyAlignment="1" applyProtection="1">
      <alignment horizontal="center"/>
    </xf>
    <xf numFmtId="166" fontId="8" fillId="12" borderId="15" xfId="10" applyNumberFormat="1" applyFont="1" applyFill="1" applyBorder="1" applyAlignment="1" applyProtection="1">
      <alignment horizontal="center"/>
    </xf>
    <xf numFmtId="166" fontId="8" fillId="12" borderId="16" xfId="10" applyNumberFormat="1" applyFont="1" applyFill="1" applyBorder="1" applyAlignment="1" applyProtection="1">
      <alignment horizontal="center"/>
    </xf>
    <xf numFmtId="0" fontId="3" fillId="0" borderId="21" xfId="8" applyFont="1" applyBorder="1" applyAlignment="1" applyProtection="1">
      <alignment vertical="top" wrapText="1"/>
      <protection locked="0"/>
    </xf>
    <xf numFmtId="0" fontId="3" fillId="0" borderId="22" xfId="8" applyFont="1" applyBorder="1" applyAlignment="1" applyProtection="1">
      <alignment vertical="top" wrapText="1"/>
      <protection locked="0"/>
    </xf>
    <xf numFmtId="0" fontId="3" fillId="0" borderId="23" xfId="8" applyFont="1" applyBorder="1" applyAlignment="1" applyProtection="1">
      <alignment vertical="top" wrapText="1"/>
      <protection locked="0"/>
    </xf>
    <xf numFmtId="0" fontId="3" fillId="0" borderId="24" xfId="8" applyFont="1" applyBorder="1" applyAlignment="1" applyProtection="1">
      <alignment vertical="top" wrapText="1"/>
      <protection locked="0"/>
    </xf>
    <xf numFmtId="0" fontId="3" fillId="0" borderId="0" xfId="8" applyFont="1" applyAlignment="1" applyProtection="1">
      <alignment vertical="top" wrapText="1"/>
      <protection locked="0"/>
    </xf>
    <xf numFmtId="0" fontId="3" fillId="0" borderId="25" xfId="8" applyFont="1" applyBorder="1" applyAlignment="1" applyProtection="1">
      <alignment vertical="top" wrapText="1"/>
      <protection locked="0"/>
    </xf>
    <xf numFmtId="0" fontId="3" fillId="0" borderId="26" xfId="8" applyFont="1" applyBorder="1" applyAlignment="1" applyProtection="1">
      <alignment vertical="top" wrapText="1"/>
      <protection locked="0"/>
    </xf>
    <xf numFmtId="0" fontId="3" fillId="0" borderId="27" xfId="8" applyFont="1" applyBorder="1" applyAlignment="1" applyProtection="1">
      <alignment vertical="top" wrapText="1"/>
      <protection locked="0"/>
    </xf>
    <xf numFmtId="0" fontId="3" fillId="0" borderId="28" xfId="8" applyFont="1" applyBorder="1" applyAlignment="1" applyProtection="1">
      <alignment vertical="top" wrapText="1"/>
      <protection locked="0"/>
    </xf>
    <xf numFmtId="165" fontId="10" fillId="5" borderId="6" xfId="5" applyNumberFormat="1" applyFont="1" applyFill="1" applyBorder="1" applyAlignment="1">
      <alignment horizontal="left"/>
    </xf>
    <xf numFmtId="0" fontId="10" fillId="11" borderId="13" xfId="8" applyFont="1" applyFill="1" applyBorder="1"/>
    <xf numFmtId="0" fontId="10" fillId="11" borderId="15" xfId="8" applyFont="1" applyFill="1" applyBorder="1"/>
    <xf numFmtId="166" fontId="8" fillId="11" borderId="6" xfId="10" applyNumberFormat="1" applyFont="1" applyFill="1" applyBorder="1" applyAlignment="1" applyProtection="1">
      <alignment horizontal="center"/>
    </xf>
    <xf numFmtId="166" fontId="8" fillId="11" borderId="15" xfId="10" applyNumberFormat="1" applyFont="1" applyFill="1" applyBorder="1" applyAlignment="1" applyProtection="1">
      <alignment horizontal="center"/>
    </xf>
    <xf numFmtId="166" fontId="8" fillId="11" borderId="14" xfId="10" applyNumberFormat="1" applyFont="1" applyFill="1" applyBorder="1" applyAlignment="1" applyProtection="1">
      <alignment horizontal="center"/>
    </xf>
    <xf numFmtId="0" fontId="3" fillId="0" borderId="32" xfId="8" applyFont="1" applyBorder="1" applyAlignment="1" applyProtection="1">
      <alignment vertical="top" wrapText="1"/>
      <protection locked="0"/>
    </xf>
    <xf numFmtId="0" fontId="3" fillId="0" borderId="8" xfId="8" applyFont="1" applyBorder="1" applyAlignment="1" applyProtection="1">
      <alignment vertical="top" wrapText="1"/>
      <protection locked="0"/>
    </xf>
    <xf numFmtId="0" fontId="3" fillId="0" borderId="33" xfId="8" applyFont="1" applyBorder="1" applyAlignment="1" applyProtection="1">
      <alignment vertical="top" wrapText="1"/>
      <protection locked="0"/>
    </xf>
    <xf numFmtId="0" fontId="11" fillId="0" borderId="8" xfId="8" applyFont="1" applyBorder="1" applyAlignment="1">
      <alignment horizontal="center"/>
    </xf>
    <xf numFmtId="0" fontId="10" fillId="11" borderId="24" xfId="8" applyFont="1" applyFill="1" applyBorder="1" applyAlignment="1">
      <alignment wrapText="1"/>
    </xf>
    <xf numFmtId="0" fontId="10" fillId="11" borderId="0" xfId="8" applyFont="1" applyFill="1" applyAlignment="1">
      <alignment wrapText="1"/>
    </xf>
    <xf numFmtId="0" fontId="10" fillId="11" borderId="25" xfId="8" applyFont="1" applyFill="1" applyBorder="1" applyAlignment="1">
      <alignment wrapText="1"/>
    </xf>
    <xf numFmtId="0" fontId="10" fillId="11" borderId="29" xfId="8" applyFont="1" applyFill="1" applyBorder="1"/>
    <xf numFmtId="0" fontId="10" fillId="11" borderId="30" xfId="8" applyFont="1" applyFill="1" applyBorder="1"/>
    <xf numFmtId="0" fontId="10" fillId="11" borderId="31" xfId="8" applyFont="1" applyFill="1" applyBorder="1"/>
    <xf numFmtId="165" fontId="10" fillId="12" borderId="6" xfId="5" applyNumberFormat="1" applyFont="1" applyFill="1" applyBorder="1" applyAlignment="1">
      <alignment horizontal="left"/>
    </xf>
    <xf numFmtId="166" fontId="8" fillId="12" borderId="27" xfId="10" applyNumberFormat="1" applyFont="1" applyFill="1" applyBorder="1" applyAlignment="1" applyProtection="1">
      <alignment horizontal="center"/>
    </xf>
    <xf numFmtId="166" fontId="8" fillId="12" borderId="28" xfId="10" applyNumberFormat="1" applyFont="1" applyFill="1" applyBorder="1" applyAlignment="1" applyProtection="1">
      <alignment horizontal="center"/>
    </xf>
    <xf numFmtId="0" fontId="3" fillId="13" borderId="32" xfId="8" applyFont="1" applyFill="1" applyBorder="1" applyAlignment="1" applyProtection="1">
      <alignment vertical="top" wrapText="1"/>
      <protection locked="0"/>
    </xf>
    <xf numFmtId="0" fontId="3" fillId="13" borderId="8" xfId="8" applyFont="1" applyFill="1" applyBorder="1" applyAlignment="1" applyProtection="1">
      <alignment vertical="top" wrapText="1"/>
      <protection locked="0"/>
    </xf>
    <xf numFmtId="0" fontId="3" fillId="13" borderId="18" xfId="8" applyFont="1" applyFill="1" applyBorder="1" applyAlignment="1" applyProtection="1">
      <alignment vertical="top" wrapText="1"/>
      <protection locked="0"/>
    </xf>
    <xf numFmtId="0" fontId="3" fillId="13" borderId="20" xfId="8" applyFont="1" applyFill="1" applyBorder="1" applyAlignment="1" applyProtection="1">
      <alignment vertical="top" wrapText="1"/>
      <protection locked="0"/>
    </xf>
    <xf numFmtId="0" fontId="10" fillId="11" borderId="26" xfId="8" applyFont="1" applyFill="1" applyBorder="1"/>
    <xf numFmtId="0" fontId="10" fillId="11" borderId="27" xfId="8" applyFont="1" applyFill="1" applyBorder="1"/>
    <xf numFmtId="0" fontId="10" fillId="11" borderId="28" xfId="8" applyFont="1" applyFill="1" applyBorder="1"/>
    <xf numFmtId="0" fontId="3" fillId="0" borderId="13" xfId="8" applyFont="1" applyBorder="1" applyAlignment="1" applyProtection="1">
      <alignment vertical="top" wrapText="1"/>
      <protection locked="0"/>
    </xf>
    <xf numFmtId="0" fontId="3" fillId="0" borderId="15" xfId="8" applyFont="1" applyBorder="1" applyAlignment="1" applyProtection="1">
      <alignment vertical="top" wrapText="1"/>
      <protection locked="0"/>
    </xf>
    <xf numFmtId="0" fontId="3" fillId="0" borderId="16" xfId="8" applyFont="1" applyBorder="1" applyAlignment="1" applyProtection="1">
      <alignment vertical="top" wrapText="1"/>
      <protection locked="0"/>
    </xf>
    <xf numFmtId="0" fontId="10" fillId="11" borderId="16" xfId="8" applyFont="1" applyFill="1" applyBorder="1"/>
    <xf numFmtId="0" fontId="0" fillId="0" borderId="0" xfId="0" applyAlignment="1">
      <alignment wrapText="1"/>
    </xf>
    <xf numFmtId="0" fontId="0" fillId="0" borderId="0" xfId="0" applyFill="1"/>
    <xf numFmtId="0" fontId="0" fillId="0" borderId="0" xfId="0" applyAlignment="1">
      <alignment horizontal="right"/>
    </xf>
  </cellXfs>
  <cellStyles count="12">
    <cellStyle name="Comma" xfId="3" builtinId="3"/>
    <cellStyle name="Comma 2" xfId="5" xr:uid="{BEECBCE6-89FA-46FE-98E3-FA9B482387D2}"/>
    <cellStyle name="Comma 2 2" xfId="6" xr:uid="{B1F3EFDD-35A8-42F5-A93A-4E8C11375634}"/>
    <cellStyle name="Currency" xfId="1" builtinId="4"/>
    <cellStyle name="Currency 2" xfId="10" xr:uid="{9D7B2FED-8DA5-4141-B01E-104F58E8A77E}"/>
    <cellStyle name="Hyperlink" xfId="11" builtinId="8"/>
    <cellStyle name="Normal" xfId="0" builtinId="0"/>
    <cellStyle name="Normal 2" xfId="2" xr:uid="{F8370623-C015-456C-8524-DA6330C11D4D}"/>
    <cellStyle name="Normal 2 2 3" xfId="9" xr:uid="{4F5AE4FB-C433-499B-BB9D-08E9580A73F6}"/>
    <cellStyle name="Normal 3" xfId="8" xr:uid="{9568FA40-2FF6-40E3-8D9F-9A8246F6B0A3}"/>
    <cellStyle name="Percent" xfId="4" builtinId="5"/>
    <cellStyle name="Percent 2" xfId="7" xr:uid="{B45277FE-5E7F-4D8A-98F7-E324FD464E50}"/>
  </cellStyles>
  <dxfs count="6">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Analyst-Program\RFP%202021\1.%20FINAL%20ADULT%20RFP\Attachment%20D%20-%20RFP%20Budget%20and%20Budget%20Forms.xls" TargetMode="External"/><Relationship Id="rId1" Type="http://schemas.openxmlformats.org/officeDocument/2006/relationships/externalLinkPath" Target="file:///E:\Analyst-Program\RFP%202021\1.%20FINAL%20ADULT%20RFP\Attachment%20D%20-%20RFP%20Budget%20and%20Budget%20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udget"/>
      <sheetName val="Budget Narrative"/>
      <sheetName val="Summary of Operational Costs"/>
      <sheetName val="Equipment Purchase Costs"/>
      <sheetName val="RFP Participant Plan"/>
    </sheetNames>
    <sheetDataSet>
      <sheetData sheetId="0">
        <row r="28">
          <cell r="C28">
            <v>0</v>
          </cell>
        </row>
        <row r="42">
          <cell r="C42">
            <v>0</v>
          </cell>
        </row>
        <row r="45">
          <cell r="C45">
            <v>0</v>
          </cell>
        </row>
        <row r="49">
          <cell r="C49">
            <v>0</v>
          </cell>
        </row>
        <row r="51">
          <cell r="C51">
            <v>0</v>
          </cell>
        </row>
        <row r="52">
          <cell r="C52">
            <v>0</v>
          </cell>
        </row>
        <row r="53">
          <cell r="C53">
            <v>0</v>
          </cell>
        </row>
        <row r="54">
          <cell r="C54">
            <v>0</v>
          </cell>
        </row>
      </sheetData>
      <sheetData sheetId="1"/>
      <sheetData sheetId="2">
        <row r="25">
          <cell r="J25">
            <v>0</v>
          </cell>
        </row>
        <row r="86">
          <cell r="J86">
            <v>0</v>
          </cell>
        </row>
        <row r="123">
          <cell r="J123">
            <v>0</v>
          </cell>
        </row>
        <row r="136">
          <cell r="J136">
            <v>0</v>
          </cell>
        </row>
        <row r="153">
          <cell r="J153">
            <v>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EDF1-ED3C-4952-BE76-E1001E5CCEFE}">
  <dimension ref="A1:N43"/>
  <sheetViews>
    <sheetView view="pageLayout" zoomScale="130" zoomScaleNormal="140" zoomScalePageLayoutView="130" workbookViewId="0">
      <selection activeCell="H38" sqref="H38:I38"/>
    </sheetView>
  </sheetViews>
  <sheetFormatPr defaultRowHeight="15" x14ac:dyDescent="0.25"/>
  <cols>
    <col min="6" max="6" width="3.7109375" customWidth="1"/>
    <col min="9" max="9" width="16.42578125" customWidth="1"/>
    <col min="12" max="12" width="11.28515625" customWidth="1"/>
    <col min="13" max="13" width="11.7109375" customWidth="1"/>
  </cols>
  <sheetData>
    <row r="1" spans="1:9" x14ac:dyDescent="0.25">
      <c r="A1" s="95" t="s">
        <v>0</v>
      </c>
      <c r="B1" s="95"/>
      <c r="C1" s="95"/>
      <c r="D1" s="95"/>
      <c r="E1" s="38"/>
      <c r="F1" s="38"/>
      <c r="G1" s="38"/>
      <c r="H1" s="38"/>
      <c r="I1" s="38"/>
    </row>
    <row r="2" spans="1:9" s="92" customFormat="1" ht="13.5" x14ac:dyDescent="0.25">
      <c r="A2" s="96" t="s">
        <v>114</v>
      </c>
      <c r="B2" s="96"/>
      <c r="C2" s="96"/>
      <c r="D2" s="96"/>
      <c r="E2" s="96"/>
      <c r="F2" s="96"/>
      <c r="G2" s="96"/>
      <c r="H2" s="96"/>
      <c r="I2" s="96"/>
    </row>
    <row r="3" spans="1:9" s="92" customFormat="1" ht="13.5" x14ac:dyDescent="0.25">
      <c r="A3" s="96"/>
      <c r="B3" s="96"/>
      <c r="C3" s="96"/>
      <c r="D3" s="96"/>
      <c r="E3" s="96"/>
      <c r="F3" s="96"/>
      <c r="G3" s="96"/>
      <c r="H3" s="96"/>
      <c r="I3" s="96"/>
    </row>
    <row r="4" spans="1:9" s="92" customFormat="1" ht="15" customHeight="1" x14ac:dyDescent="0.25">
      <c r="A4" s="96"/>
      <c r="B4" s="96"/>
      <c r="C4" s="96"/>
      <c r="D4" s="96"/>
      <c r="E4" s="96"/>
      <c r="F4" s="96"/>
      <c r="G4" s="96"/>
      <c r="H4" s="96"/>
      <c r="I4" s="96"/>
    </row>
    <row r="5" spans="1:9" s="92" customFormat="1" ht="13.5" x14ac:dyDescent="0.25">
      <c r="A5" s="96"/>
      <c r="B5" s="96"/>
      <c r="C5" s="96"/>
      <c r="D5" s="96"/>
      <c r="E5" s="96"/>
      <c r="F5" s="96"/>
      <c r="G5" s="96"/>
      <c r="H5" s="96"/>
      <c r="I5" s="96"/>
    </row>
    <row r="6" spans="1:9" s="92" customFormat="1" ht="13.5" x14ac:dyDescent="0.25">
      <c r="A6" s="96"/>
      <c r="B6" s="96"/>
      <c r="C6" s="96"/>
      <c r="D6" s="96"/>
      <c r="E6" s="96"/>
      <c r="F6" s="96"/>
      <c r="G6" s="96"/>
      <c r="H6" s="96"/>
      <c r="I6" s="96"/>
    </row>
    <row r="7" spans="1:9" s="92" customFormat="1" ht="13.5" x14ac:dyDescent="0.25">
      <c r="A7" s="96"/>
      <c r="B7" s="96"/>
      <c r="C7" s="96"/>
      <c r="D7" s="96"/>
      <c r="E7" s="96"/>
      <c r="F7" s="96"/>
      <c r="G7" s="96"/>
      <c r="H7" s="96"/>
      <c r="I7" s="96"/>
    </row>
    <row r="8" spans="1:9" s="92" customFormat="1" ht="13.5" x14ac:dyDescent="0.25">
      <c r="A8" s="96"/>
      <c r="B8" s="96"/>
      <c r="C8" s="96"/>
      <c r="D8" s="96"/>
      <c r="E8" s="96"/>
      <c r="F8" s="96"/>
      <c r="G8" s="96"/>
      <c r="H8" s="96"/>
      <c r="I8" s="96"/>
    </row>
    <row r="9" spans="1:9" s="92" customFormat="1" ht="13.5" x14ac:dyDescent="0.25">
      <c r="A9" s="96"/>
      <c r="B9" s="96"/>
      <c r="C9" s="96"/>
      <c r="D9" s="96"/>
      <c r="E9" s="96"/>
      <c r="F9" s="96"/>
      <c r="G9" s="96"/>
      <c r="H9" s="96"/>
      <c r="I9" s="96"/>
    </row>
    <row r="10" spans="1:9" s="92" customFormat="1" ht="13.5" x14ac:dyDescent="0.25">
      <c r="A10" s="96"/>
      <c r="B10" s="96"/>
      <c r="C10" s="96"/>
      <c r="D10" s="96"/>
      <c r="E10" s="96"/>
      <c r="F10" s="96"/>
      <c r="G10" s="96"/>
      <c r="H10" s="96"/>
      <c r="I10" s="96"/>
    </row>
    <row r="11" spans="1:9" s="92" customFormat="1" ht="13.5" x14ac:dyDescent="0.25">
      <c r="A11" s="96"/>
      <c r="B11" s="96"/>
      <c r="C11" s="96"/>
      <c r="D11" s="96"/>
      <c r="E11" s="96"/>
      <c r="F11" s="96"/>
      <c r="G11" s="96"/>
      <c r="H11" s="96"/>
      <c r="I11" s="96"/>
    </row>
    <row r="12" spans="1:9" s="92" customFormat="1" ht="13.5" x14ac:dyDescent="0.25">
      <c r="A12" s="96"/>
      <c r="B12" s="96"/>
      <c r="C12" s="96"/>
      <c r="D12" s="96"/>
      <c r="E12" s="96"/>
      <c r="F12" s="96"/>
      <c r="G12" s="96"/>
      <c r="H12" s="96"/>
      <c r="I12" s="96"/>
    </row>
    <row r="13" spans="1:9" s="92" customFormat="1" ht="111" customHeight="1" x14ac:dyDescent="0.25">
      <c r="A13" s="96"/>
      <c r="B13" s="96"/>
      <c r="C13" s="96"/>
      <c r="D13" s="96"/>
      <c r="E13" s="96"/>
      <c r="F13" s="96"/>
      <c r="G13" s="96"/>
      <c r="H13" s="96"/>
      <c r="I13" s="96"/>
    </row>
    <row r="14" spans="1:9" ht="21" x14ac:dyDescent="0.35">
      <c r="D14" s="98" t="s">
        <v>1</v>
      </c>
      <c r="E14" s="98"/>
      <c r="F14" s="98"/>
      <c r="G14" s="98"/>
    </row>
    <row r="15" spans="1:9" x14ac:dyDescent="0.25">
      <c r="A15" s="97" t="s">
        <v>2</v>
      </c>
      <c r="B15" s="97"/>
      <c r="C15" s="97"/>
      <c r="D15" s="37"/>
      <c r="E15" s="97" t="s">
        <v>113</v>
      </c>
      <c r="F15" s="97"/>
      <c r="G15" s="97"/>
      <c r="H15" s="37"/>
      <c r="I15" s="87" t="s">
        <v>3</v>
      </c>
    </row>
    <row r="16" spans="1:9" x14ac:dyDescent="0.25">
      <c r="A16" s="99">
        <v>800000</v>
      </c>
      <c r="B16" s="99"/>
      <c r="C16" s="99"/>
      <c r="D16" s="74"/>
      <c r="E16" s="100">
        <v>500000</v>
      </c>
      <c r="F16" s="100"/>
      <c r="G16" s="100"/>
      <c r="H16" s="74"/>
      <c r="I16" s="75">
        <f>500000</f>
        <v>500000</v>
      </c>
    </row>
    <row r="18" spans="1:14" x14ac:dyDescent="0.25">
      <c r="A18" s="94" t="s">
        <v>4</v>
      </c>
      <c r="B18" s="94"/>
      <c r="C18" s="94"/>
      <c r="D18" s="94"/>
      <c r="E18" s="94"/>
      <c r="F18" s="94"/>
      <c r="G18" s="94"/>
      <c r="H18" s="94"/>
      <c r="I18" s="94"/>
    </row>
    <row r="20" spans="1:14" x14ac:dyDescent="0.25">
      <c r="A20" s="39" t="s">
        <v>2</v>
      </c>
      <c r="B20" s="38"/>
      <c r="C20" s="38"/>
      <c r="D20" s="38"/>
      <c r="E20" s="38"/>
      <c r="F20" s="38"/>
      <c r="G20" s="38"/>
      <c r="H20" s="38"/>
      <c r="I20" s="39" t="s">
        <v>5</v>
      </c>
    </row>
    <row r="21" spans="1:14" x14ac:dyDescent="0.25">
      <c r="A21" t="s">
        <v>6</v>
      </c>
      <c r="I21">
        <v>150</v>
      </c>
      <c r="K21" s="82"/>
      <c r="L21" s="82"/>
      <c r="M21" s="82"/>
      <c r="N21" s="82"/>
    </row>
    <row r="22" spans="1:14" x14ac:dyDescent="0.25">
      <c r="A22" t="s">
        <v>7</v>
      </c>
      <c r="H22" s="181" t="s">
        <v>8</v>
      </c>
      <c r="I22" s="181"/>
    </row>
    <row r="23" spans="1:14" x14ac:dyDescent="0.25">
      <c r="A23" s="180" t="s">
        <v>9</v>
      </c>
      <c r="B23" s="180"/>
      <c r="C23" s="180"/>
      <c r="D23" s="180"/>
      <c r="E23" s="180"/>
      <c r="F23" s="180"/>
      <c r="G23" s="180"/>
      <c r="H23" s="180"/>
      <c r="I23" s="180">
        <v>15</v>
      </c>
      <c r="K23" s="41"/>
    </row>
    <row r="24" spans="1:14" ht="33.75" customHeight="1" x14ac:dyDescent="0.25">
      <c r="A24" s="93" t="s">
        <v>10</v>
      </c>
      <c r="B24" s="96"/>
      <c r="C24" s="96"/>
      <c r="D24" s="96"/>
      <c r="E24" s="96"/>
      <c r="F24" s="96"/>
      <c r="G24" s="96"/>
      <c r="H24" s="96"/>
      <c r="I24" s="96"/>
      <c r="K24" s="41"/>
    </row>
    <row r="25" spans="1:14" x14ac:dyDescent="0.25">
      <c r="A25" s="39" t="s">
        <v>11</v>
      </c>
      <c r="B25" s="38"/>
      <c r="C25" s="38"/>
      <c r="D25" s="38"/>
      <c r="E25" s="38"/>
      <c r="F25" s="38"/>
      <c r="G25" s="38"/>
      <c r="H25" s="38"/>
      <c r="I25" s="39" t="s">
        <v>5</v>
      </c>
    </row>
    <row r="26" spans="1:14" x14ac:dyDescent="0.25">
      <c r="A26" t="s">
        <v>6</v>
      </c>
      <c r="I26">
        <v>120</v>
      </c>
      <c r="L26" s="82"/>
      <c r="M26" s="82"/>
      <c r="N26" s="82"/>
    </row>
    <row r="27" spans="1:14" x14ac:dyDescent="0.25">
      <c r="A27" t="s">
        <v>7</v>
      </c>
      <c r="H27" s="181" t="s">
        <v>8</v>
      </c>
      <c r="I27" s="181"/>
    </row>
    <row r="28" spans="1:14" x14ac:dyDescent="0.25">
      <c r="A28" s="180" t="s">
        <v>9</v>
      </c>
      <c r="B28" s="180"/>
      <c r="C28" s="180"/>
      <c r="D28" s="180"/>
      <c r="E28" s="180"/>
      <c r="F28" s="180"/>
      <c r="G28" s="180"/>
      <c r="H28" s="180"/>
      <c r="I28" s="180">
        <v>15</v>
      </c>
    </row>
    <row r="29" spans="1:14" x14ac:dyDescent="0.25">
      <c r="A29" s="93" t="s">
        <v>12</v>
      </c>
      <c r="B29" s="96"/>
      <c r="C29" s="96"/>
      <c r="D29" s="96"/>
      <c r="E29" s="96"/>
      <c r="F29" s="96"/>
      <c r="G29" s="96"/>
      <c r="H29" s="96"/>
      <c r="I29" s="96"/>
    </row>
    <row r="30" spans="1:14" x14ac:dyDescent="0.25">
      <c r="A30" s="96"/>
      <c r="B30" s="96"/>
      <c r="C30" s="96"/>
      <c r="D30" s="96"/>
      <c r="E30" s="96"/>
      <c r="F30" s="96"/>
      <c r="G30" s="96"/>
      <c r="H30" s="96"/>
      <c r="I30" s="96"/>
    </row>
    <row r="31" spans="1:14" x14ac:dyDescent="0.25">
      <c r="A31" s="96"/>
      <c r="B31" s="96"/>
      <c r="C31" s="96"/>
      <c r="D31" s="96"/>
      <c r="E31" s="96"/>
      <c r="F31" s="96"/>
      <c r="G31" s="96"/>
      <c r="H31" s="96"/>
      <c r="I31" s="96"/>
    </row>
    <row r="32" spans="1:14" x14ac:dyDescent="0.25">
      <c r="A32" s="96"/>
      <c r="B32" s="96"/>
      <c r="C32" s="96"/>
      <c r="D32" s="96"/>
      <c r="E32" s="96"/>
      <c r="F32" s="96"/>
      <c r="G32" s="96"/>
      <c r="H32" s="96"/>
      <c r="I32" s="96"/>
    </row>
    <row r="33" spans="1:14" ht="7.5" customHeight="1" x14ac:dyDescent="0.25">
      <c r="A33" s="96"/>
      <c r="B33" s="96"/>
      <c r="C33" s="96"/>
      <c r="D33" s="96"/>
      <c r="E33" s="96"/>
      <c r="F33" s="96"/>
      <c r="G33" s="96"/>
      <c r="H33" s="96"/>
      <c r="I33" s="96"/>
    </row>
    <row r="34" spans="1:14" ht="5.25" customHeight="1" x14ac:dyDescent="0.25">
      <c r="A34" s="96"/>
      <c r="B34" s="96"/>
      <c r="C34" s="96"/>
      <c r="D34" s="96"/>
      <c r="E34" s="96"/>
      <c r="F34" s="96"/>
      <c r="G34" s="96"/>
      <c r="H34" s="96"/>
      <c r="I34" s="96"/>
    </row>
    <row r="36" spans="1:14" x14ac:dyDescent="0.25">
      <c r="A36" s="39" t="s">
        <v>13</v>
      </c>
      <c r="B36" s="38"/>
      <c r="C36" s="38"/>
      <c r="D36" s="38"/>
      <c r="E36" s="38"/>
      <c r="F36" s="38"/>
      <c r="G36" s="38"/>
      <c r="H36" s="38"/>
      <c r="I36" s="39" t="s">
        <v>5</v>
      </c>
    </row>
    <row r="37" spans="1:14" x14ac:dyDescent="0.25">
      <c r="A37" t="s">
        <v>14</v>
      </c>
      <c r="I37">
        <v>80</v>
      </c>
      <c r="L37" s="86"/>
      <c r="M37" s="86"/>
      <c r="N37" s="86"/>
    </row>
    <row r="38" spans="1:14" x14ac:dyDescent="0.25">
      <c r="A38" t="s">
        <v>15</v>
      </c>
      <c r="H38" s="181" t="s">
        <v>8</v>
      </c>
      <c r="I38" s="181"/>
    </row>
    <row r="39" spans="1:14" x14ac:dyDescent="0.25">
      <c r="A39" s="93" t="s">
        <v>16</v>
      </c>
      <c r="B39" s="93"/>
      <c r="C39" s="93"/>
      <c r="D39" s="93"/>
      <c r="E39" s="93"/>
      <c r="F39" s="93"/>
      <c r="G39" s="93"/>
      <c r="H39" s="93"/>
      <c r="I39" s="93"/>
    </row>
    <row r="40" spans="1:14" x14ac:dyDescent="0.25">
      <c r="A40" s="93"/>
      <c r="B40" s="93"/>
      <c r="C40" s="93"/>
      <c r="D40" s="93"/>
      <c r="E40" s="93"/>
      <c r="F40" s="93"/>
      <c r="G40" s="93"/>
      <c r="H40" s="93"/>
      <c r="I40" s="93"/>
    </row>
    <row r="41" spans="1:14" x14ac:dyDescent="0.25">
      <c r="A41" s="93"/>
      <c r="B41" s="93"/>
      <c r="C41" s="93"/>
      <c r="D41" s="93"/>
      <c r="E41" s="93"/>
      <c r="F41" s="93"/>
      <c r="G41" s="93"/>
      <c r="H41" s="93"/>
      <c r="I41" s="93"/>
    </row>
    <row r="42" spans="1:14" x14ac:dyDescent="0.25">
      <c r="A42" s="93"/>
      <c r="B42" s="93"/>
      <c r="C42" s="93"/>
      <c r="D42" s="93"/>
      <c r="E42" s="93"/>
      <c r="F42" s="93"/>
      <c r="G42" s="93"/>
      <c r="H42" s="93"/>
      <c r="I42" s="93"/>
    </row>
    <row r="43" spans="1:14" x14ac:dyDescent="0.25">
      <c r="A43" s="93"/>
      <c r="B43" s="93"/>
      <c r="C43" s="93"/>
      <c r="D43" s="93"/>
      <c r="E43" s="93"/>
      <c r="F43" s="93"/>
      <c r="G43" s="93"/>
      <c r="H43" s="93"/>
      <c r="I43" s="93"/>
    </row>
  </sheetData>
  <mergeCells count="14">
    <mergeCell ref="A39:I43"/>
    <mergeCell ref="A18:I18"/>
    <mergeCell ref="A1:D1"/>
    <mergeCell ref="A29:I34"/>
    <mergeCell ref="A2:I13"/>
    <mergeCell ref="A15:C15"/>
    <mergeCell ref="E15:G15"/>
    <mergeCell ref="D14:G14"/>
    <mergeCell ref="A16:C16"/>
    <mergeCell ref="E16:G16"/>
    <mergeCell ref="A24:I24"/>
    <mergeCell ref="H22:I22"/>
    <mergeCell ref="H27:I27"/>
    <mergeCell ref="H38:I38"/>
  </mergeCells>
  <pageMargins left="0.7" right="0.7" top="0.75" bottom="0.75" header="0.3" footer="0.3"/>
  <pageSetup scale="90" orientation="portrait" r:id="rId1"/>
  <headerFooter>
    <oddHeader>&amp;LWorkforce Investment Board 
of Tulare County, 2025-2026
&amp;CAttachment D
Model Budget and Narrative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8A7E3-B588-4856-A453-AFA5148D3AD4}">
  <sheetPr>
    <pageSetUpPr fitToPage="1"/>
  </sheetPr>
  <dimension ref="B2:W44"/>
  <sheetViews>
    <sheetView topLeftCell="A24" zoomScaleNormal="100" workbookViewId="0">
      <selection activeCell="K58" sqref="K58"/>
    </sheetView>
  </sheetViews>
  <sheetFormatPr defaultRowHeight="15" x14ac:dyDescent="0.25"/>
  <cols>
    <col min="1" max="1" width="4" customWidth="1"/>
    <col min="2" max="2" width="31.5703125" customWidth="1"/>
    <col min="3" max="3" width="23" customWidth="1"/>
    <col min="4" max="4" width="18.140625" customWidth="1"/>
    <col min="5" max="5" width="6.5703125" customWidth="1"/>
    <col min="6" max="6" width="13.5703125" customWidth="1"/>
    <col min="7" max="7" width="2" customWidth="1"/>
    <col min="8" max="8" width="10" customWidth="1"/>
    <col min="9" max="9" width="13.5703125" customWidth="1"/>
    <col min="10" max="10" width="2" customWidth="1"/>
    <col min="11" max="11" width="15.42578125" customWidth="1"/>
    <col min="12" max="12" width="13.5703125" customWidth="1"/>
    <col min="16" max="16" width="13.28515625" customWidth="1"/>
    <col min="21" max="21" width="12.5703125" bestFit="1" customWidth="1"/>
    <col min="23" max="23" width="10.5703125" bestFit="1" customWidth="1"/>
  </cols>
  <sheetData>
    <row r="2" spans="2:23" x14ac:dyDescent="0.25">
      <c r="B2" s="37" t="s">
        <v>17</v>
      </c>
    </row>
    <row r="3" spans="2:23" x14ac:dyDescent="0.25">
      <c r="B3" t="s">
        <v>18</v>
      </c>
    </row>
    <row r="4" spans="2:23" x14ac:dyDescent="0.25">
      <c r="B4" t="s">
        <v>19</v>
      </c>
    </row>
    <row r="5" spans="2:23" x14ac:dyDescent="0.25">
      <c r="B5" t="s">
        <v>20</v>
      </c>
    </row>
    <row r="6" spans="2:23" x14ac:dyDescent="0.25">
      <c r="B6" t="s">
        <v>21</v>
      </c>
    </row>
    <row r="7" spans="2:23" x14ac:dyDescent="0.25">
      <c r="B7" t="s">
        <v>22</v>
      </c>
    </row>
    <row r="9" spans="2:23" x14ac:dyDescent="0.25">
      <c r="B9" s="77"/>
      <c r="C9" s="77"/>
      <c r="D9" s="77"/>
      <c r="E9" s="101" t="s">
        <v>23</v>
      </c>
      <c r="F9" s="101"/>
      <c r="G9" s="101"/>
      <c r="H9" s="101"/>
      <c r="I9" s="101"/>
      <c r="J9" s="101"/>
      <c r="K9" s="101"/>
      <c r="L9" s="101"/>
    </row>
    <row r="10" spans="2:23" ht="19.5" customHeight="1" x14ac:dyDescent="0.25">
      <c r="B10" s="69" t="s">
        <v>24</v>
      </c>
      <c r="C10" s="70"/>
      <c r="D10" s="76"/>
      <c r="E10" s="107">
        <f>Intstructions!A16-F44</f>
        <v>800000</v>
      </c>
      <c r="F10" s="107"/>
      <c r="G10" s="68"/>
      <c r="H10" s="105">
        <f>Intstructions!E16-I44</f>
        <v>500000</v>
      </c>
      <c r="I10" s="106"/>
      <c r="J10" s="68">
        <v>600000</v>
      </c>
      <c r="K10" s="107">
        <f>Intstructions!I16-'Youth-OSY and ISY'!L44</f>
        <v>500000</v>
      </c>
      <c r="L10" s="107"/>
    </row>
    <row r="11" spans="2:23" ht="28.5" customHeight="1" x14ac:dyDescent="0.25">
      <c r="B11" s="102" t="s">
        <v>25</v>
      </c>
      <c r="C11" s="102"/>
      <c r="D11" s="50"/>
      <c r="E11" s="104" t="s">
        <v>2</v>
      </c>
      <c r="F11" s="104"/>
      <c r="G11" s="51"/>
      <c r="H11" s="104" t="s">
        <v>26</v>
      </c>
      <c r="I11" s="104"/>
      <c r="J11" s="51"/>
      <c r="K11" s="104" t="s">
        <v>3</v>
      </c>
      <c r="L11" s="104"/>
      <c r="U11" s="16"/>
      <c r="W11" s="40"/>
    </row>
    <row r="12" spans="2:23" ht="21.75" customHeight="1" x14ac:dyDescent="0.25">
      <c r="B12" s="103" t="s">
        <v>27</v>
      </c>
      <c r="C12" s="103"/>
      <c r="D12" s="52"/>
      <c r="E12" s="104"/>
      <c r="F12" s="104"/>
      <c r="G12" s="53"/>
      <c r="H12" s="104"/>
      <c r="I12" s="104"/>
      <c r="J12" s="53"/>
      <c r="K12" s="104"/>
      <c r="L12" s="104"/>
    </row>
    <row r="13" spans="2:23" ht="27" customHeight="1" x14ac:dyDescent="0.25">
      <c r="B13" s="85" t="s">
        <v>28</v>
      </c>
      <c r="C13" s="54" t="s">
        <v>29</v>
      </c>
      <c r="D13" s="88" t="s">
        <v>30</v>
      </c>
      <c r="E13" s="88" t="s">
        <v>31</v>
      </c>
      <c r="F13" s="88" t="s">
        <v>32</v>
      </c>
      <c r="G13" s="55"/>
      <c r="H13" s="88" t="s">
        <v>33</v>
      </c>
      <c r="I13" s="88" t="s">
        <v>32</v>
      </c>
      <c r="J13" s="55"/>
      <c r="K13" s="88" t="s">
        <v>33</v>
      </c>
      <c r="L13" s="88" t="s">
        <v>32</v>
      </c>
    </row>
    <row r="14" spans="2:23" ht="18" customHeight="1" x14ac:dyDescent="0.25">
      <c r="B14" s="19" t="s">
        <v>34</v>
      </c>
      <c r="C14" s="19"/>
      <c r="D14" s="19"/>
      <c r="E14" s="20"/>
      <c r="F14" s="78">
        <f>$D14*E14</f>
        <v>0</v>
      </c>
      <c r="G14" s="56"/>
      <c r="H14" s="21"/>
      <c r="I14" s="78">
        <f t="shared" ref="I14:I27" si="0">$D14*H14</f>
        <v>0</v>
      </c>
      <c r="J14" s="56"/>
      <c r="K14" s="21"/>
      <c r="L14" s="78">
        <f>$D14*K14</f>
        <v>0</v>
      </c>
    </row>
    <row r="15" spans="2:23" x14ac:dyDescent="0.25">
      <c r="B15" s="19" t="s">
        <v>34</v>
      </c>
      <c r="C15" s="19"/>
      <c r="D15" s="19"/>
      <c r="E15" s="20"/>
      <c r="F15" s="78">
        <f t="shared" ref="F15:F27" si="1">$D15*E15</f>
        <v>0</v>
      </c>
      <c r="G15" s="56"/>
      <c r="H15" s="83"/>
      <c r="I15" s="78">
        <f t="shared" si="0"/>
        <v>0</v>
      </c>
      <c r="J15" s="56"/>
      <c r="K15" s="84"/>
      <c r="L15" s="78">
        <f t="shared" ref="L15:L27" si="2">$D15*K15</f>
        <v>0</v>
      </c>
    </row>
    <row r="16" spans="2:23" x14ac:dyDescent="0.25">
      <c r="B16" s="19" t="s">
        <v>34</v>
      </c>
      <c r="C16" s="19"/>
      <c r="D16" s="19"/>
      <c r="E16" s="20"/>
      <c r="F16" s="78">
        <f t="shared" si="1"/>
        <v>0</v>
      </c>
      <c r="G16" s="56"/>
      <c r="H16" s="83"/>
      <c r="I16" s="78">
        <f t="shared" si="0"/>
        <v>0</v>
      </c>
      <c r="J16" s="56"/>
      <c r="K16" s="84"/>
      <c r="L16" s="78">
        <f t="shared" si="2"/>
        <v>0</v>
      </c>
    </row>
    <row r="17" spans="2:17" x14ac:dyDescent="0.25">
      <c r="B17" s="19" t="s">
        <v>34</v>
      </c>
      <c r="C17" s="19"/>
      <c r="D17" s="19"/>
      <c r="E17" s="20"/>
      <c r="F17" s="78">
        <f t="shared" si="1"/>
        <v>0</v>
      </c>
      <c r="G17" s="56"/>
      <c r="H17" s="83"/>
      <c r="I17" s="78">
        <f t="shared" si="0"/>
        <v>0</v>
      </c>
      <c r="J17" s="56"/>
      <c r="K17" s="84"/>
      <c r="L17" s="78">
        <f t="shared" si="2"/>
        <v>0</v>
      </c>
    </row>
    <row r="18" spans="2:17" x14ac:dyDescent="0.25">
      <c r="B18" s="19" t="s">
        <v>34</v>
      </c>
      <c r="C18" s="19"/>
      <c r="D18" s="19"/>
      <c r="E18" s="20"/>
      <c r="F18" s="78">
        <f t="shared" si="1"/>
        <v>0</v>
      </c>
      <c r="G18" s="56"/>
      <c r="H18" s="83"/>
      <c r="I18" s="78">
        <f t="shared" si="0"/>
        <v>0</v>
      </c>
      <c r="J18" s="56"/>
      <c r="K18" s="84"/>
      <c r="L18" s="78">
        <f t="shared" si="2"/>
        <v>0</v>
      </c>
    </row>
    <row r="19" spans="2:17" x14ac:dyDescent="0.25">
      <c r="B19" s="19" t="s">
        <v>34</v>
      </c>
      <c r="C19" s="19"/>
      <c r="D19" s="19"/>
      <c r="E19" s="20"/>
      <c r="F19" s="78">
        <f t="shared" si="1"/>
        <v>0</v>
      </c>
      <c r="G19" s="56"/>
      <c r="H19" s="83"/>
      <c r="I19" s="78">
        <f t="shared" si="0"/>
        <v>0</v>
      </c>
      <c r="J19" s="56"/>
      <c r="K19" s="84"/>
      <c r="L19" s="78">
        <f t="shared" si="2"/>
        <v>0</v>
      </c>
      <c r="Q19" s="41"/>
    </row>
    <row r="20" spans="2:17" x14ac:dyDescent="0.25">
      <c r="B20" s="19" t="s">
        <v>34</v>
      </c>
      <c r="C20" s="19"/>
      <c r="D20" s="19"/>
      <c r="E20" s="20"/>
      <c r="F20" s="78">
        <f t="shared" si="1"/>
        <v>0</v>
      </c>
      <c r="G20" s="56"/>
      <c r="H20" s="83"/>
      <c r="I20" s="78">
        <f t="shared" si="0"/>
        <v>0</v>
      </c>
      <c r="J20" s="56"/>
      <c r="K20" s="84"/>
      <c r="L20" s="78">
        <f t="shared" si="2"/>
        <v>0</v>
      </c>
    </row>
    <row r="21" spans="2:17" x14ac:dyDescent="0.25">
      <c r="B21" s="19" t="s">
        <v>34</v>
      </c>
      <c r="C21" s="19"/>
      <c r="D21" s="19"/>
      <c r="E21" s="20"/>
      <c r="F21" s="78">
        <f t="shared" si="1"/>
        <v>0</v>
      </c>
      <c r="G21" s="56"/>
      <c r="H21" s="83"/>
      <c r="I21" s="78">
        <f t="shared" si="0"/>
        <v>0</v>
      </c>
      <c r="J21" s="56"/>
      <c r="K21" s="84"/>
      <c r="L21" s="78">
        <f t="shared" si="2"/>
        <v>0</v>
      </c>
    </row>
    <row r="22" spans="2:17" x14ac:dyDescent="0.25">
      <c r="B22" s="19" t="s">
        <v>34</v>
      </c>
      <c r="C22" s="19"/>
      <c r="D22" s="19"/>
      <c r="E22" s="20"/>
      <c r="F22" s="78">
        <f t="shared" si="1"/>
        <v>0</v>
      </c>
      <c r="G22" s="56"/>
      <c r="H22" s="83"/>
      <c r="I22" s="78">
        <f t="shared" si="0"/>
        <v>0</v>
      </c>
      <c r="J22" s="56"/>
      <c r="K22" s="84"/>
      <c r="L22" s="78">
        <f t="shared" si="2"/>
        <v>0</v>
      </c>
    </row>
    <row r="23" spans="2:17" x14ac:dyDescent="0.25">
      <c r="B23" s="19" t="s">
        <v>34</v>
      </c>
      <c r="C23" s="19"/>
      <c r="D23" s="19"/>
      <c r="E23" s="20"/>
      <c r="F23" s="78">
        <f t="shared" si="1"/>
        <v>0</v>
      </c>
      <c r="G23" s="56"/>
      <c r="H23" s="83"/>
      <c r="I23" s="78">
        <f t="shared" si="0"/>
        <v>0</v>
      </c>
      <c r="J23" s="56"/>
      <c r="K23" s="84"/>
      <c r="L23" s="78">
        <f t="shared" si="2"/>
        <v>0</v>
      </c>
    </row>
    <row r="24" spans="2:17" x14ac:dyDescent="0.25">
      <c r="B24" s="19" t="s">
        <v>34</v>
      </c>
      <c r="C24" s="19"/>
      <c r="D24" s="19"/>
      <c r="E24" s="20"/>
      <c r="F24" s="78">
        <f t="shared" si="1"/>
        <v>0</v>
      </c>
      <c r="G24" s="56"/>
      <c r="H24" s="83"/>
      <c r="I24" s="78">
        <f t="shared" si="0"/>
        <v>0</v>
      </c>
      <c r="J24" s="56"/>
      <c r="K24" s="84"/>
      <c r="L24" s="78">
        <f t="shared" si="2"/>
        <v>0</v>
      </c>
    </row>
    <row r="25" spans="2:17" x14ac:dyDescent="0.25">
      <c r="B25" s="19" t="s">
        <v>34</v>
      </c>
      <c r="C25" s="19"/>
      <c r="D25" s="19"/>
      <c r="E25" s="20"/>
      <c r="F25" s="78">
        <f t="shared" si="1"/>
        <v>0</v>
      </c>
      <c r="G25" s="56"/>
      <c r="H25" s="83"/>
      <c r="I25" s="78">
        <f t="shared" si="0"/>
        <v>0</v>
      </c>
      <c r="J25" s="56"/>
      <c r="K25" s="84"/>
      <c r="L25" s="78">
        <f t="shared" si="2"/>
        <v>0</v>
      </c>
    </row>
    <row r="26" spans="2:17" x14ac:dyDescent="0.25">
      <c r="B26" s="19" t="s">
        <v>34</v>
      </c>
      <c r="C26" s="19"/>
      <c r="D26" s="19"/>
      <c r="E26" s="20"/>
      <c r="F26" s="78">
        <f t="shared" si="1"/>
        <v>0</v>
      </c>
      <c r="G26" s="56"/>
      <c r="H26" s="83"/>
      <c r="I26" s="78">
        <f t="shared" si="0"/>
        <v>0</v>
      </c>
      <c r="J26" s="56"/>
      <c r="K26" s="84"/>
      <c r="L26" s="78">
        <f t="shared" si="2"/>
        <v>0</v>
      </c>
    </row>
    <row r="27" spans="2:17" x14ac:dyDescent="0.25">
      <c r="B27" s="19" t="s">
        <v>34</v>
      </c>
      <c r="C27" s="19"/>
      <c r="D27" s="19"/>
      <c r="E27" s="20"/>
      <c r="F27" s="78">
        <f t="shared" si="1"/>
        <v>0</v>
      </c>
      <c r="G27" s="56"/>
      <c r="H27" s="83"/>
      <c r="I27" s="78">
        <f t="shared" si="0"/>
        <v>0</v>
      </c>
      <c r="J27" s="56"/>
      <c r="K27" s="84"/>
      <c r="L27" s="78">
        <f t="shared" si="2"/>
        <v>0</v>
      </c>
    </row>
    <row r="28" spans="2:17" x14ac:dyDescent="0.25">
      <c r="B28" s="57" t="s">
        <v>35</v>
      </c>
      <c r="C28" s="57"/>
      <c r="D28" s="57"/>
      <c r="E28" s="23">
        <f>SUM(E14:E27)</f>
        <v>0</v>
      </c>
      <c r="F28" s="79">
        <f>SUM(F13:F27)</f>
        <v>0</v>
      </c>
      <c r="G28" s="58"/>
      <c r="H28" s="24"/>
      <c r="I28" s="79">
        <f>SUM(I13:I27)</f>
        <v>0</v>
      </c>
      <c r="J28" s="58"/>
      <c r="K28" s="24"/>
      <c r="L28" s="79">
        <f>SUM(L14:L27)</f>
        <v>0</v>
      </c>
    </row>
    <row r="29" spans="2:17" x14ac:dyDescent="0.25">
      <c r="B29" s="57"/>
      <c r="C29" s="57"/>
      <c r="D29" s="57"/>
      <c r="E29" s="59"/>
      <c r="F29" s="57"/>
      <c r="G29" s="60"/>
      <c r="H29" s="57"/>
      <c r="I29" s="57"/>
      <c r="J29" s="60"/>
      <c r="K29" s="57"/>
      <c r="L29" s="57"/>
    </row>
    <row r="30" spans="2:17" x14ac:dyDescent="0.25">
      <c r="B30" s="25" t="s">
        <v>36</v>
      </c>
      <c r="C30" s="29"/>
      <c r="D30" s="29"/>
      <c r="E30" s="61"/>
      <c r="F30" s="79">
        <f>F28*$C$38</f>
        <v>0</v>
      </c>
      <c r="G30" s="58"/>
      <c r="H30" s="24"/>
      <c r="I30" s="79">
        <f>I28*$C$38</f>
        <v>0</v>
      </c>
      <c r="J30" s="58"/>
      <c r="K30" s="24"/>
      <c r="L30" s="79">
        <f>L28*$C$38</f>
        <v>0</v>
      </c>
    </row>
    <row r="31" spans="2:17" x14ac:dyDescent="0.25">
      <c r="B31" s="26" t="s">
        <v>37</v>
      </c>
      <c r="C31" s="72">
        <v>0.15</v>
      </c>
      <c r="D31" s="62"/>
      <c r="E31" s="63"/>
      <c r="F31" s="64"/>
      <c r="G31" s="65"/>
      <c r="H31" s="64"/>
      <c r="I31" s="66"/>
      <c r="J31" s="67"/>
      <c r="K31" s="66"/>
      <c r="L31" s="66"/>
    </row>
    <row r="32" spans="2:17" x14ac:dyDescent="0.25">
      <c r="B32" s="27" t="s">
        <v>38</v>
      </c>
      <c r="C32" s="27"/>
      <c r="D32" s="27"/>
      <c r="E32" s="28"/>
      <c r="F32" s="80">
        <f>(F28+F30)</f>
        <v>0</v>
      </c>
      <c r="G32" s="60"/>
      <c r="H32" s="27"/>
      <c r="I32" s="80">
        <f>I30+I28</f>
        <v>0</v>
      </c>
      <c r="J32" s="60">
        <f>(J28+J30)</f>
        <v>0</v>
      </c>
      <c r="K32" s="27"/>
      <c r="L32" s="80">
        <f>(L28+L30)</f>
        <v>0</v>
      </c>
    </row>
    <row r="33" spans="2:12" ht="9" customHeight="1" x14ac:dyDescent="0.25">
      <c r="B33" s="31"/>
      <c r="C33" s="31"/>
      <c r="D33" s="31"/>
      <c r="E33" s="32"/>
      <c r="F33" s="31"/>
      <c r="G33" s="60"/>
      <c r="H33" s="22"/>
      <c r="I33" s="31"/>
      <c r="J33" s="60"/>
      <c r="K33" s="31"/>
      <c r="L33" s="31"/>
    </row>
    <row r="34" spans="2:12" x14ac:dyDescent="0.25">
      <c r="B34" s="47" t="s">
        <v>39</v>
      </c>
      <c r="C34" s="47"/>
      <c r="D34" s="47"/>
      <c r="E34" s="48"/>
      <c r="F34" s="49"/>
      <c r="G34" s="56"/>
      <c r="H34" s="49"/>
      <c r="I34" s="49"/>
      <c r="J34" s="56"/>
      <c r="K34" s="49"/>
      <c r="L34" s="49"/>
    </row>
    <row r="35" spans="2:12" x14ac:dyDescent="0.25">
      <c r="B35" s="25" t="s">
        <v>40</v>
      </c>
      <c r="C35" s="25"/>
      <c r="D35" s="25"/>
      <c r="E35" s="30"/>
      <c r="F35" s="81"/>
      <c r="G35" s="56"/>
      <c r="H35" s="21"/>
      <c r="I35" s="81"/>
      <c r="J35" s="56"/>
      <c r="K35" s="21"/>
      <c r="L35" s="81"/>
    </row>
    <row r="36" spans="2:12" x14ac:dyDescent="0.25">
      <c r="B36" s="27" t="s">
        <v>41</v>
      </c>
      <c r="C36" s="27"/>
      <c r="D36" s="27"/>
      <c r="E36" s="28"/>
      <c r="F36" s="80">
        <f>SUM(F35:F35)</f>
        <v>0</v>
      </c>
      <c r="G36" s="60"/>
      <c r="H36" s="27"/>
      <c r="I36" s="80">
        <f>SUM(I35:I35)</f>
        <v>0</v>
      </c>
      <c r="J36" s="60">
        <f>SUM(J35:J35)</f>
        <v>0</v>
      </c>
      <c r="K36" s="27">
        <f t="shared" ref="K36" si="3">SUM(K35:K35)</f>
        <v>0</v>
      </c>
      <c r="L36" s="80">
        <f>SUM(L35:L35)</f>
        <v>0</v>
      </c>
    </row>
    <row r="37" spans="2:12" ht="9" customHeight="1" x14ac:dyDescent="0.25">
      <c r="B37" s="31"/>
      <c r="C37" s="31"/>
      <c r="D37" s="31"/>
      <c r="E37" s="32"/>
      <c r="F37" s="31"/>
      <c r="G37" s="60"/>
      <c r="H37" s="22"/>
      <c r="I37" s="31"/>
      <c r="J37" s="60"/>
      <c r="K37" s="31"/>
      <c r="L37" s="31"/>
    </row>
    <row r="38" spans="2:12" x14ac:dyDescent="0.25">
      <c r="B38" s="47" t="s">
        <v>42</v>
      </c>
      <c r="C38" s="47"/>
      <c r="D38" s="47"/>
      <c r="E38" s="48"/>
      <c r="F38" s="49"/>
      <c r="G38" s="56"/>
      <c r="H38" s="49"/>
      <c r="I38" s="49"/>
      <c r="J38" s="56"/>
      <c r="K38" s="49"/>
      <c r="L38" s="49"/>
    </row>
    <row r="39" spans="2:12" x14ac:dyDescent="0.25">
      <c r="B39" s="42" t="s">
        <v>43</v>
      </c>
      <c r="C39" s="71"/>
      <c r="D39" s="71"/>
      <c r="E39" s="73"/>
      <c r="F39" s="81"/>
      <c r="G39" s="56"/>
      <c r="H39" s="29"/>
      <c r="I39" s="81"/>
      <c r="J39" s="56"/>
      <c r="K39" s="29"/>
      <c r="L39" s="81"/>
    </row>
    <row r="40" spans="2:12" x14ac:dyDescent="0.25">
      <c r="B40" s="42" t="s">
        <v>44</v>
      </c>
      <c r="C40" s="71"/>
      <c r="D40" s="71"/>
      <c r="E40" s="73"/>
      <c r="F40" s="81"/>
      <c r="G40" s="56"/>
      <c r="H40" s="29"/>
      <c r="I40" s="81"/>
      <c r="J40" s="56"/>
      <c r="K40" s="29"/>
      <c r="L40" s="81"/>
    </row>
    <row r="41" spans="2:12" x14ac:dyDescent="0.25">
      <c r="B41" s="42" t="s">
        <v>45</v>
      </c>
      <c r="C41" s="71"/>
      <c r="D41" s="71"/>
      <c r="E41" s="73"/>
      <c r="F41" s="81"/>
      <c r="G41" s="56"/>
      <c r="H41" s="29"/>
      <c r="I41" s="81"/>
      <c r="J41" s="56"/>
      <c r="K41" s="29"/>
      <c r="L41" s="81"/>
    </row>
    <row r="42" spans="2:12" x14ac:dyDescent="0.25">
      <c r="B42" s="27" t="s">
        <v>46</v>
      </c>
      <c r="C42" s="27"/>
      <c r="D42" s="27"/>
      <c r="E42" s="28"/>
      <c r="F42" s="27">
        <f>SUM(F39:F41)</f>
        <v>0</v>
      </c>
      <c r="G42" s="60"/>
      <c r="H42" s="27"/>
      <c r="I42" s="27">
        <f>SUM(I39:I41)</f>
        <v>0</v>
      </c>
      <c r="J42" s="60">
        <f>SUM(J39:J41)</f>
        <v>0</v>
      </c>
      <c r="K42" s="27">
        <f t="shared" ref="K42" si="4">SUM(K39:K41)</f>
        <v>0</v>
      </c>
      <c r="L42" s="27">
        <f>SUM(L39:L41)</f>
        <v>0</v>
      </c>
    </row>
    <row r="43" spans="2:12" x14ac:dyDescent="0.25">
      <c r="B43" s="25"/>
      <c r="C43" s="25"/>
      <c r="D43" s="25"/>
      <c r="E43" s="30"/>
      <c r="F43" s="25"/>
      <c r="G43" s="56"/>
      <c r="H43" s="25"/>
      <c r="I43" s="25"/>
      <c r="J43" s="56"/>
      <c r="K43" s="25"/>
      <c r="L43" s="25"/>
    </row>
    <row r="44" spans="2:12" x14ac:dyDescent="0.25">
      <c r="B44" s="33" t="s">
        <v>47</v>
      </c>
      <c r="C44" s="33"/>
      <c r="D44" s="33"/>
      <c r="E44" s="34"/>
      <c r="F44" s="35">
        <f>F32+F36+F42</f>
        <v>0</v>
      </c>
      <c r="G44" s="56"/>
      <c r="H44" s="35"/>
      <c r="I44" s="35">
        <f>I32+I36+I42</f>
        <v>0</v>
      </c>
      <c r="J44" s="56" t="e">
        <f>J32+J36+J42+#REF!</f>
        <v>#REF!</v>
      </c>
      <c r="K44" s="35"/>
      <c r="L44" s="35">
        <f>L32+L36+L42</f>
        <v>0</v>
      </c>
    </row>
  </sheetData>
  <mergeCells count="9">
    <mergeCell ref="E9:L9"/>
    <mergeCell ref="B11:C11"/>
    <mergeCell ref="B12:C12"/>
    <mergeCell ref="K11:L12"/>
    <mergeCell ref="H10:I10"/>
    <mergeCell ref="K10:L10"/>
    <mergeCell ref="E10:F10"/>
    <mergeCell ref="E11:F12"/>
    <mergeCell ref="H11:I12"/>
  </mergeCells>
  <conditionalFormatting sqref="E10">
    <cfRule type="cellIs" dxfId="5" priority="6" operator="lessThan">
      <formula>0</formula>
    </cfRule>
  </conditionalFormatting>
  <conditionalFormatting sqref="F39:F40">
    <cfRule type="expression" dxfId="4" priority="3">
      <formula>($F$39+$F$40)&lt;($F$44*0.25)</formula>
    </cfRule>
  </conditionalFormatting>
  <conditionalFormatting sqref="H10:I10">
    <cfRule type="cellIs" dxfId="3" priority="5" operator="lessThan">
      <formula>0</formula>
    </cfRule>
  </conditionalFormatting>
  <conditionalFormatting sqref="I39:I40">
    <cfRule type="expression" dxfId="2" priority="2">
      <formula>($I$39+$I$40)&lt;($I$44*0.25)</formula>
    </cfRule>
  </conditionalFormatting>
  <conditionalFormatting sqref="K10:L10">
    <cfRule type="cellIs" dxfId="1" priority="4" operator="lessThan">
      <formula>0</formula>
    </cfRule>
  </conditionalFormatting>
  <conditionalFormatting sqref="L39:L40">
    <cfRule type="expression" dxfId="0" priority="1">
      <formula>($L$39+$L$40)&lt;($L$44*0.25)</formula>
    </cfRule>
  </conditionalFormatting>
  <conditionalFormatting sqref="L39:L42">
    <cfRule type="expression" priority="7">
      <formula>$L$42&lt;(0.25*$L$44)</formula>
    </cfRule>
  </conditionalFormatting>
  <pageMargins left="0.7" right="0.7" top="0.75" bottom="0.75" header="0.3" footer="0.3"/>
  <pageSetup scale="7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6CCA94C-0094-436C-A4AD-FFBB30F926B7}">
          <x14:formula1>
            <xm:f>'Job classifications'!$D$2:$D$8</xm:f>
          </x14:formula1>
          <xm:sqref>B14:B27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B549E-2B15-4FFA-B34C-667F8D934969}">
  <sheetPr>
    <pageSetUpPr fitToPage="1"/>
  </sheetPr>
  <dimension ref="A1:H63"/>
  <sheetViews>
    <sheetView view="pageLayout" zoomScaleNormal="100" workbookViewId="0">
      <selection activeCell="A28" sqref="A28:H30"/>
    </sheetView>
  </sheetViews>
  <sheetFormatPr defaultColWidth="11.85546875" defaultRowHeight="15" x14ac:dyDescent="0.2"/>
  <cols>
    <col min="1" max="16384" width="11.85546875" style="36"/>
  </cols>
  <sheetData>
    <row r="1" spans="1:8" ht="31.7" customHeight="1" thickBot="1" x14ac:dyDescent="0.25">
      <c r="A1" s="111" t="s">
        <v>48</v>
      </c>
      <c r="B1" s="112"/>
      <c r="C1" s="112"/>
      <c r="D1" s="112"/>
      <c r="E1" s="112"/>
      <c r="F1" s="112"/>
      <c r="G1" s="112"/>
      <c r="H1" s="112"/>
    </row>
    <row r="2" spans="1:8" x14ac:dyDescent="0.2">
      <c r="A2" s="113" t="s">
        <v>49</v>
      </c>
      <c r="B2" s="114"/>
      <c r="C2" s="115"/>
      <c r="D2" s="115"/>
      <c r="E2" s="115"/>
      <c r="F2" s="115"/>
      <c r="G2" s="115"/>
      <c r="H2" s="116"/>
    </row>
    <row r="3" spans="1:8" ht="26.45" customHeight="1" thickBot="1" x14ac:dyDescent="0.25">
      <c r="A3" s="117" t="s">
        <v>50</v>
      </c>
      <c r="B3" s="118"/>
      <c r="C3" s="118"/>
      <c r="D3" s="118"/>
      <c r="E3" s="119" t="s">
        <v>51</v>
      </c>
      <c r="F3" s="120"/>
      <c r="G3" s="120"/>
      <c r="H3" s="121"/>
    </row>
    <row r="4" spans="1:8" x14ac:dyDescent="0.2">
      <c r="A4" s="108" t="s">
        <v>52</v>
      </c>
      <c r="B4" s="109"/>
      <c r="C4" s="109"/>
      <c r="D4" s="109"/>
      <c r="E4" s="109"/>
      <c r="F4" s="109"/>
      <c r="G4" s="109"/>
      <c r="H4" s="110"/>
    </row>
    <row r="5" spans="1:8" x14ac:dyDescent="0.2">
      <c r="A5" s="134" t="s">
        <v>53</v>
      </c>
      <c r="B5" s="135"/>
      <c r="C5" s="135"/>
      <c r="D5" s="136"/>
      <c r="E5" s="137">
        <f>'Youth-OSY and ISY'!F32</f>
        <v>0</v>
      </c>
      <c r="F5" s="138"/>
      <c r="G5" s="138"/>
      <c r="H5" s="139"/>
    </row>
    <row r="6" spans="1:8" x14ac:dyDescent="0.2">
      <c r="A6" s="140"/>
      <c r="B6" s="141"/>
      <c r="C6" s="141"/>
      <c r="D6" s="141"/>
      <c r="E6" s="141"/>
      <c r="F6" s="141"/>
      <c r="G6" s="141"/>
      <c r="H6" s="142"/>
    </row>
    <row r="7" spans="1:8" x14ac:dyDescent="0.2">
      <c r="A7" s="143"/>
      <c r="B7" s="144"/>
      <c r="C7" s="144"/>
      <c r="D7" s="144"/>
      <c r="E7" s="144"/>
      <c r="F7" s="144"/>
      <c r="G7" s="144"/>
      <c r="H7" s="145"/>
    </row>
    <row r="8" spans="1:8" x14ac:dyDescent="0.2">
      <c r="A8" s="143"/>
      <c r="B8" s="144"/>
      <c r="C8" s="144"/>
      <c r="D8" s="144"/>
      <c r="E8" s="144"/>
      <c r="F8" s="144"/>
      <c r="G8" s="144"/>
      <c r="H8" s="145"/>
    </row>
    <row r="9" spans="1:8" x14ac:dyDescent="0.2">
      <c r="A9" s="143"/>
      <c r="B9" s="144"/>
      <c r="C9" s="144"/>
      <c r="D9" s="144"/>
      <c r="E9" s="144"/>
      <c r="F9" s="144"/>
      <c r="G9" s="144"/>
      <c r="H9" s="145"/>
    </row>
    <row r="10" spans="1:8" x14ac:dyDescent="0.2">
      <c r="A10" s="143"/>
      <c r="B10" s="144"/>
      <c r="C10" s="144"/>
      <c r="D10" s="144"/>
      <c r="E10" s="144"/>
      <c r="F10" s="144"/>
      <c r="G10" s="144"/>
      <c r="H10" s="145"/>
    </row>
    <row r="11" spans="1:8" ht="10.5" customHeight="1" x14ac:dyDescent="0.2">
      <c r="A11" s="143"/>
      <c r="B11" s="144"/>
      <c r="C11" s="144"/>
      <c r="D11" s="144"/>
      <c r="E11" s="144"/>
      <c r="F11" s="144"/>
      <c r="G11" s="144"/>
      <c r="H11" s="145"/>
    </row>
    <row r="12" spans="1:8" hidden="1" x14ac:dyDescent="0.2">
      <c r="A12" s="143"/>
      <c r="B12" s="144"/>
      <c r="C12" s="144"/>
      <c r="D12" s="144"/>
      <c r="E12" s="144"/>
      <c r="F12" s="144"/>
      <c r="G12" s="144"/>
      <c r="H12" s="145"/>
    </row>
    <row r="13" spans="1:8" hidden="1" x14ac:dyDescent="0.2">
      <c r="A13" s="143"/>
      <c r="B13" s="144"/>
      <c r="C13" s="144"/>
      <c r="D13" s="144"/>
      <c r="E13" s="144"/>
      <c r="F13" s="144"/>
      <c r="G13" s="144"/>
      <c r="H13" s="145"/>
    </row>
    <row r="14" spans="1:8" hidden="1" x14ac:dyDescent="0.2">
      <c r="A14" s="143"/>
      <c r="B14" s="144"/>
      <c r="C14" s="144"/>
      <c r="D14" s="144"/>
      <c r="E14" s="144"/>
      <c r="F14" s="144"/>
      <c r="G14" s="144"/>
      <c r="H14" s="145"/>
    </row>
    <row r="15" spans="1:8" hidden="1" x14ac:dyDescent="0.2">
      <c r="A15" s="143"/>
      <c r="B15" s="144"/>
      <c r="C15" s="144"/>
      <c r="D15" s="144"/>
      <c r="E15" s="144"/>
      <c r="F15" s="144"/>
      <c r="G15" s="144"/>
      <c r="H15" s="145"/>
    </row>
    <row r="16" spans="1:8" hidden="1" x14ac:dyDescent="0.2">
      <c r="A16" s="143"/>
      <c r="B16" s="144"/>
      <c r="C16" s="144"/>
      <c r="D16" s="144"/>
      <c r="E16" s="144"/>
      <c r="F16" s="144"/>
      <c r="G16" s="144"/>
      <c r="H16" s="145"/>
    </row>
    <row r="17" spans="1:8" hidden="1" x14ac:dyDescent="0.2">
      <c r="A17" s="143"/>
      <c r="B17" s="144"/>
      <c r="C17" s="144"/>
      <c r="D17" s="144"/>
      <c r="E17" s="144"/>
      <c r="F17" s="144"/>
      <c r="G17" s="144"/>
      <c r="H17" s="145"/>
    </row>
    <row r="18" spans="1:8" hidden="1" x14ac:dyDescent="0.2">
      <c r="A18" s="143"/>
      <c r="B18" s="144"/>
      <c r="C18" s="144"/>
      <c r="D18" s="144"/>
      <c r="E18" s="144"/>
      <c r="F18" s="144"/>
      <c r="G18" s="144"/>
      <c r="H18" s="145"/>
    </row>
    <row r="19" spans="1:8" ht="8.4499999999999993" customHeight="1" x14ac:dyDescent="0.2">
      <c r="A19" s="146"/>
      <c r="B19" s="147"/>
      <c r="C19" s="147"/>
      <c r="D19" s="147"/>
      <c r="E19" s="147"/>
      <c r="F19" s="147"/>
      <c r="G19" s="147"/>
      <c r="H19" s="148"/>
    </row>
    <row r="20" spans="1:8" x14ac:dyDescent="0.2">
      <c r="A20" s="125" t="s">
        <v>54</v>
      </c>
      <c r="B20" s="126"/>
      <c r="C20" s="126"/>
      <c r="D20" s="126"/>
      <c r="E20" s="126"/>
      <c r="F20" s="126"/>
      <c r="G20" s="126"/>
      <c r="H20" s="127"/>
    </row>
    <row r="21" spans="1:8" x14ac:dyDescent="0.2">
      <c r="A21" s="149" t="s">
        <v>55</v>
      </c>
      <c r="B21" s="135"/>
      <c r="C21" s="135"/>
      <c r="D21" s="136"/>
      <c r="E21" s="137">
        <f>'Youth-OSY and ISY'!F36</f>
        <v>0</v>
      </c>
      <c r="F21" s="138"/>
      <c r="G21" s="138"/>
      <c r="H21" s="139"/>
    </row>
    <row r="22" spans="1:8" ht="115.5" customHeight="1" thickBot="1" x14ac:dyDescent="0.25">
      <c r="A22" s="122"/>
      <c r="B22" s="123"/>
      <c r="C22" s="123"/>
      <c r="D22" s="123"/>
      <c r="E22" s="123"/>
      <c r="F22" s="123"/>
      <c r="G22" s="123"/>
      <c r="H22" s="124"/>
    </row>
    <row r="23" spans="1:8" x14ac:dyDescent="0.2">
      <c r="A23" s="125" t="s">
        <v>56</v>
      </c>
      <c r="B23" s="126"/>
      <c r="C23" s="126"/>
      <c r="D23" s="126"/>
      <c r="E23" s="126"/>
      <c r="F23" s="126"/>
      <c r="G23" s="126"/>
      <c r="H23" s="127"/>
    </row>
    <row r="24" spans="1:8" x14ac:dyDescent="0.2">
      <c r="A24" s="128" t="s">
        <v>57</v>
      </c>
      <c r="B24" s="129"/>
      <c r="C24" s="129"/>
      <c r="D24" s="130"/>
      <c r="E24" s="131">
        <f>'Youth-OSY and ISY'!F39</f>
        <v>0</v>
      </c>
      <c r="F24" s="132"/>
      <c r="G24" s="132"/>
      <c r="H24" s="133"/>
    </row>
    <row r="25" spans="1:8" x14ac:dyDescent="0.2">
      <c r="A25" s="128" t="s">
        <v>44</v>
      </c>
      <c r="B25" s="129"/>
      <c r="C25" s="129"/>
      <c r="D25" s="130"/>
      <c r="E25" s="131">
        <f>'Youth-OSY and ISY'!F40</f>
        <v>0</v>
      </c>
      <c r="F25" s="132"/>
      <c r="G25" s="132"/>
      <c r="H25" s="133"/>
    </row>
    <row r="26" spans="1:8" x14ac:dyDescent="0.2">
      <c r="A26" s="128" t="s">
        <v>45</v>
      </c>
      <c r="B26" s="129"/>
      <c r="C26" s="129"/>
      <c r="D26" s="130"/>
      <c r="E26" s="131">
        <f>'Youth-OSY and ISY'!F41</f>
        <v>0</v>
      </c>
      <c r="F26" s="132"/>
      <c r="G26" s="132"/>
      <c r="H26" s="133"/>
    </row>
    <row r="27" spans="1:8" ht="24.75" customHeight="1" x14ac:dyDescent="0.2">
      <c r="A27" s="134" t="s">
        <v>58</v>
      </c>
      <c r="B27" s="135"/>
      <c r="C27" s="135"/>
      <c r="D27" s="136"/>
      <c r="E27" s="137">
        <f>+E24+E25+E26</f>
        <v>0</v>
      </c>
      <c r="F27" s="138"/>
      <c r="G27" s="138"/>
      <c r="H27" s="139"/>
    </row>
    <row r="28" spans="1:8" ht="18.75" customHeight="1" x14ac:dyDescent="0.2">
      <c r="A28" s="140"/>
      <c r="B28" s="141"/>
      <c r="C28" s="141"/>
      <c r="D28" s="141"/>
      <c r="E28" s="141"/>
      <c r="F28" s="141"/>
      <c r="G28" s="141"/>
      <c r="H28" s="142"/>
    </row>
    <row r="29" spans="1:8" ht="75.2" customHeight="1" x14ac:dyDescent="0.2">
      <c r="A29" s="143"/>
      <c r="B29" s="144"/>
      <c r="C29" s="144"/>
      <c r="D29" s="144"/>
      <c r="E29" s="144"/>
      <c r="F29" s="144"/>
      <c r="G29" s="144"/>
      <c r="H29" s="145"/>
    </row>
    <row r="30" spans="1:8" ht="31.7" customHeight="1" thickBot="1" x14ac:dyDescent="0.25">
      <c r="A30" s="155"/>
      <c r="B30" s="156"/>
      <c r="C30" s="156"/>
      <c r="D30" s="156"/>
      <c r="E30" s="156"/>
      <c r="F30" s="156"/>
      <c r="G30" s="156"/>
      <c r="H30" s="157"/>
    </row>
    <row r="31" spans="1:8" ht="17.45" customHeight="1" x14ac:dyDescent="0.2">
      <c r="A31" s="89"/>
      <c r="B31" s="90"/>
      <c r="C31" s="90"/>
      <c r="D31" s="90"/>
      <c r="E31" s="90"/>
      <c r="F31" s="90"/>
      <c r="G31" s="90"/>
      <c r="H31" s="91"/>
    </row>
    <row r="32" spans="1:8" ht="20.25" customHeight="1" x14ac:dyDescent="0.2">
      <c r="A32" s="150" t="s">
        <v>59</v>
      </c>
      <c r="B32" s="151"/>
      <c r="C32" s="151"/>
      <c r="D32" s="151"/>
      <c r="E32" s="152"/>
      <c r="F32" s="153"/>
      <c r="G32" s="153"/>
      <c r="H32" s="154"/>
    </row>
    <row r="33" ht="78.75" customHeight="1" x14ac:dyDescent="0.2"/>
    <row r="36" ht="63.75" customHeight="1" x14ac:dyDescent="0.2"/>
    <row r="37" ht="28.15" customHeight="1" x14ac:dyDescent="0.2"/>
    <row r="39" ht="14.25" customHeight="1" x14ac:dyDescent="0.2"/>
    <row r="42" ht="18" customHeight="1" x14ac:dyDescent="0.2"/>
    <row r="43" ht="96" customHeight="1" x14ac:dyDescent="0.2"/>
    <row r="45" ht="18" customHeight="1" x14ac:dyDescent="0.2"/>
    <row r="46" ht="108" customHeight="1" x14ac:dyDescent="0.2"/>
    <row r="48" ht="16.5" customHeight="1" x14ac:dyDescent="0.2"/>
    <row r="49" ht="121.7" customHeight="1" x14ac:dyDescent="0.2"/>
    <row r="55" ht="96" customHeight="1" x14ac:dyDescent="0.2"/>
    <row r="58" ht="84.2" customHeight="1" x14ac:dyDescent="0.2"/>
    <row r="59" ht="23.25" customHeight="1" x14ac:dyDescent="0.2"/>
    <row r="61" ht="46.5" customHeight="1" x14ac:dyDescent="0.2"/>
    <row r="63" ht="26.1" customHeight="1" x14ac:dyDescent="0.2"/>
  </sheetData>
  <mergeCells count="25">
    <mergeCell ref="A32:D32"/>
    <mergeCell ref="E32:H32"/>
    <mergeCell ref="A28:H30"/>
    <mergeCell ref="A25:D25"/>
    <mergeCell ref="E25:H25"/>
    <mergeCell ref="A26:D26"/>
    <mergeCell ref="E26:H26"/>
    <mergeCell ref="A27:D27"/>
    <mergeCell ref="E27:H27"/>
    <mergeCell ref="A22:H22"/>
    <mergeCell ref="A23:H23"/>
    <mergeCell ref="A24:D24"/>
    <mergeCell ref="E24:H24"/>
    <mergeCell ref="A5:D5"/>
    <mergeCell ref="E5:H5"/>
    <mergeCell ref="A6:H19"/>
    <mergeCell ref="A20:H20"/>
    <mergeCell ref="A21:D21"/>
    <mergeCell ref="E21:H21"/>
    <mergeCell ref="A4:H4"/>
    <mergeCell ref="A1:H1"/>
    <mergeCell ref="A2:B2"/>
    <mergeCell ref="C2:H2"/>
    <mergeCell ref="A3:D3"/>
    <mergeCell ref="E3:H3"/>
  </mergeCells>
  <pageMargins left="0.7" right="0.7" top="0.75" bottom="0.75" header="0.3" footer="0.3"/>
  <pageSetup scale="95" fitToHeight="2" orientation="portrait" horizontalDpi="360" verticalDpi="360" r:id="rId1"/>
  <headerFooter>
    <oddHeader>&amp;L&amp;10WIB of Tulare County
2025 Youth Services RFP&amp;R&amp;10Attachment D
Budget and Narrative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D72BC-8838-4F30-87B2-D30FE7CE15B5}">
  <sheetPr>
    <pageSetUpPr fitToPage="1"/>
  </sheetPr>
  <dimension ref="A1:H65"/>
  <sheetViews>
    <sheetView view="pageLayout" zoomScaleNormal="100" workbookViewId="0">
      <selection sqref="A1:H1"/>
    </sheetView>
  </sheetViews>
  <sheetFormatPr defaultColWidth="11.85546875" defaultRowHeight="15" x14ac:dyDescent="0.2"/>
  <cols>
    <col min="1" max="16384" width="11.85546875" style="36"/>
  </cols>
  <sheetData>
    <row r="1" spans="1:8" ht="31.7" customHeight="1" x14ac:dyDescent="0.2">
      <c r="A1" s="111" t="s">
        <v>60</v>
      </c>
      <c r="B1" s="112"/>
      <c r="C1" s="112"/>
      <c r="D1" s="112"/>
      <c r="E1" s="112"/>
      <c r="F1" s="112"/>
      <c r="G1" s="112"/>
      <c r="H1" s="112"/>
    </row>
    <row r="2" spans="1:8" x14ac:dyDescent="0.2">
      <c r="A2" s="113" t="s">
        <v>49</v>
      </c>
      <c r="B2" s="114"/>
      <c r="C2" s="115"/>
      <c r="D2" s="115"/>
      <c r="E2" s="115"/>
      <c r="F2" s="115"/>
      <c r="G2" s="115"/>
      <c r="H2" s="116"/>
    </row>
    <row r="3" spans="1:8" ht="26.45" customHeight="1" thickBot="1" x14ac:dyDescent="0.25">
      <c r="A3" s="117" t="s">
        <v>50</v>
      </c>
      <c r="B3" s="118"/>
      <c r="C3" s="118"/>
      <c r="D3" s="118"/>
      <c r="E3" s="119" t="s">
        <v>51</v>
      </c>
      <c r="F3" s="120"/>
      <c r="G3" s="120"/>
      <c r="H3" s="121"/>
    </row>
    <row r="4" spans="1:8" x14ac:dyDescent="0.2">
      <c r="A4" s="108" t="s">
        <v>52</v>
      </c>
      <c r="B4" s="109"/>
      <c r="C4" s="109"/>
      <c r="D4" s="109"/>
      <c r="E4" s="109"/>
      <c r="F4" s="109"/>
      <c r="G4" s="109"/>
      <c r="H4" s="110"/>
    </row>
    <row r="5" spans="1:8" x14ac:dyDescent="0.2">
      <c r="A5" s="134" t="s">
        <v>53</v>
      </c>
      <c r="B5" s="135"/>
      <c r="C5" s="135"/>
      <c r="D5" s="136"/>
      <c r="E5" s="137">
        <f>'Youth-OSY and ISY'!H32</f>
        <v>0</v>
      </c>
      <c r="F5" s="138"/>
      <c r="G5" s="138"/>
      <c r="H5" s="139"/>
    </row>
    <row r="6" spans="1:8" x14ac:dyDescent="0.2">
      <c r="A6" s="140"/>
      <c r="B6" s="141"/>
      <c r="C6" s="141"/>
      <c r="D6" s="141"/>
      <c r="E6" s="141"/>
      <c r="F6" s="141"/>
      <c r="G6" s="141"/>
      <c r="H6" s="142"/>
    </row>
    <row r="7" spans="1:8" x14ac:dyDescent="0.2">
      <c r="A7" s="143"/>
      <c r="B7" s="144"/>
      <c r="C7" s="144"/>
      <c r="D7" s="144"/>
      <c r="E7" s="144"/>
      <c r="F7" s="144"/>
      <c r="G7" s="144"/>
      <c r="H7" s="145"/>
    </row>
    <row r="8" spans="1:8" x14ac:dyDescent="0.2">
      <c r="A8" s="143"/>
      <c r="B8" s="144"/>
      <c r="C8" s="144"/>
      <c r="D8" s="144"/>
      <c r="E8" s="144"/>
      <c r="F8" s="144"/>
      <c r="G8" s="144"/>
      <c r="H8" s="145"/>
    </row>
    <row r="9" spans="1:8" x14ac:dyDescent="0.2">
      <c r="A9" s="143"/>
      <c r="B9" s="144"/>
      <c r="C9" s="144"/>
      <c r="D9" s="144"/>
      <c r="E9" s="144"/>
      <c r="F9" s="144"/>
      <c r="G9" s="144"/>
      <c r="H9" s="145"/>
    </row>
    <row r="10" spans="1:8" x14ac:dyDescent="0.2">
      <c r="A10" s="143"/>
      <c r="B10" s="144"/>
      <c r="C10" s="144"/>
      <c r="D10" s="144"/>
      <c r="E10" s="144"/>
      <c r="F10" s="144"/>
      <c r="G10" s="144"/>
      <c r="H10" s="145"/>
    </row>
    <row r="11" spans="1:8" ht="10.5" customHeight="1" x14ac:dyDescent="0.2">
      <c r="A11" s="143"/>
      <c r="B11" s="144"/>
      <c r="C11" s="144"/>
      <c r="D11" s="144"/>
      <c r="E11" s="144"/>
      <c r="F11" s="144"/>
      <c r="G11" s="144"/>
      <c r="H11" s="145"/>
    </row>
    <row r="12" spans="1:8" hidden="1" x14ac:dyDescent="0.2">
      <c r="A12" s="143"/>
      <c r="B12" s="144"/>
      <c r="C12" s="144"/>
      <c r="D12" s="144"/>
      <c r="E12" s="144"/>
      <c r="F12" s="144"/>
      <c r="G12" s="144"/>
      <c r="H12" s="145"/>
    </row>
    <row r="13" spans="1:8" hidden="1" x14ac:dyDescent="0.2">
      <c r="A13" s="143"/>
      <c r="B13" s="144"/>
      <c r="C13" s="144"/>
      <c r="D13" s="144"/>
      <c r="E13" s="144"/>
      <c r="F13" s="144"/>
      <c r="G13" s="144"/>
      <c r="H13" s="145"/>
    </row>
    <row r="14" spans="1:8" hidden="1" x14ac:dyDescent="0.2">
      <c r="A14" s="143"/>
      <c r="B14" s="144"/>
      <c r="C14" s="144"/>
      <c r="D14" s="144"/>
      <c r="E14" s="144"/>
      <c r="F14" s="144"/>
      <c r="G14" s="144"/>
      <c r="H14" s="145"/>
    </row>
    <row r="15" spans="1:8" hidden="1" x14ac:dyDescent="0.2">
      <c r="A15" s="143"/>
      <c r="B15" s="144"/>
      <c r="C15" s="144"/>
      <c r="D15" s="144"/>
      <c r="E15" s="144"/>
      <c r="F15" s="144"/>
      <c r="G15" s="144"/>
      <c r="H15" s="145"/>
    </row>
    <row r="16" spans="1:8" hidden="1" x14ac:dyDescent="0.2">
      <c r="A16" s="143"/>
      <c r="B16" s="144"/>
      <c r="C16" s="144"/>
      <c r="D16" s="144"/>
      <c r="E16" s="144"/>
      <c r="F16" s="144"/>
      <c r="G16" s="144"/>
      <c r="H16" s="145"/>
    </row>
    <row r="17" spans="1:8" hidden="1" x14ac:dyDescent="0.2">
      <c r="A17" s="143"/>
      <c r="B17" s="144"/>
      <c r="C17" s="144"/>
      <c r="D17" s="144"/>
      <c r="E17" s="144"/>
      <c r="F17" s="144"/>
      <c r="G17" s="144"/>
      <c r="H17" s="145"/>
    </row>
    <row r="18" spans="1:8" hidden="1" x14ac:dyDescent="0.2">
      <c r="A18" s="143"/>
      <c r="B18" s="144"/>
      <c r="C18" s="144"/>
      <c r="D18" s="144"/>
      <c r="E18" s="144"/>
      <c r="F18" s="144"/>
      <c r="G18" s="144"/>
      <c r="H18" s="145"/>
    </row>
    <row r="19" spans="1:8" ht="8.4499999999999993" customHeight="1" x14ac:dyDescent="0.2">
      <c r="A19" s="146"/>
      <c r="B19" s="147"/>
      <c r="C19" s="147"/>
      <c r="D19" s="147"/>
      <c r="E19" s="147"/>
      <c r="F19" s="147"/>
      <c r="G19" s="147"/>
      <c r="H19" s="148"/>
    </row>
    <row r="20" spans="1:8" x14ac:dyDescent="0.2">
      <c r="A20" s="125" t="s">
        <v>54</v>
      </c>
      <c r="B20" s="126"/>
      <c r="C20" s="126"/>
      <c r="D20" s="126"/>
      <c r="E20" s="126"/>
      <c r="F20" s="126"/>
      <c r="G20" s="126"/>
      <c r="H20" s="127"/>
    </row>
    <row r="21" spans="1:8" x14ac:dyDescent="0.2">
      <c r="A21" s="149" t="s">
        <v>55</v>
      </c>
      <c r="B21" s="135"/>
      <c r="C21" s="135"/>
      <c r="D21" s="136"/>
      <c r="E21" s="137">
        <f>'Youth-OSY and ISY'!H36</f>
        <v>0</v>
      </c>
      <c r="F21" s="138"/>
      <c r="G21" s="138"/>
      <c r="H21" s="139"/>
    </row>
    <row r="22" spans="1:8" ht="115.5" customHeight="1" thickBot="1" x14ac:dyDescent="0.25">
      <c r="A22" s="122"/>
      <c r="B22" s="123"/>
      <c r="C22" s="123"/>
      <c r="D22" s="123"/>
      <c r="E22" s="123"/>
      <c r="F22" s="123"/>
      <c r="G22" s="123"/>
      <c r="H22" s="124"/>
    </row>
    <row r="23" spans="1:8" x14ac:dyDescent="0.2">
      <c r="A23" s="125" t="s">
        <v>56</v>
      </c>
      <c r="B23" s="126"/>
      <c r="C23" s="126"/>
      <c r="D23" s="126"/>
      <c r="E23" s="126"/>
      <c r="F23" s="126"/>
      <c r="G23" s="126"/>
      <c r="H23" s="127"/>
    </row>
    <row r="24" spans="1:8" x14ac:dyDescent="0.2">
      <c r="A24" s="128" t="s">
        <v>57</v>
      </c>
      <c r="B24" s="129"/>
      <c r="C24" s="129"/>
      <c r="D24" s="130"/>
      <c r="E24" s="131">
        <f>'Youth-OSY and ISY'!I39</f>
        <v>0</v>
      </c>
      <c r="F24" s="132"/>
      <c r="G24" s="132"/>
      <c r="H24" s="133"/>
    </row>
    <row r="25" spans="1:8" x14ac:dyDescent="0.2">
      <c r="A25" s="128" t="s">
        <v>44</v>
      </c>
      <c r="B25" s="129"/>
      <c r="C25" s="129"/>
      <c r="D25" s="130"/>
      <c r="E25" s="131">
        <f>'Youth-OSY and ISY'!I40</f>
        <v>0</v>
      </c>
      <c r="F25" s="132"/>
      <c r="G25" s="132"/>
      <c r="H25" s="133"/>
    </row>
    <row r="26" spans="1:8" x14ac:dyDescent="0.2">
      <c r="A26" s="128" t="s">
        <v>45</v>
      </c>
      <c r="B26" s="129"/>
      <c r="C26" s="129"/>
      <c r="D26" s="130"/>
      <c r="E26" s="131">
        <f>'Youth-OSY and ISY'!I41</f>
        <v>0</v>
      </c>
      <c r="F26" s="132"/>
      <c r="G26" s="132"/>
      <c r="H26" s="133"/>
    </row>
    <row r="27" spans="1:8" ht="14.25" customHeight="1" x14ac:dyDescent="0.2">
      <c r="A27" s="134" t="s">
        <v>58</v>
      </c>
      <c r="B27" s="135"/>
      <c r="C27" s="135"/>
      <c r="D27" s="136"/>
      <c r="E27" s="137">
        <f>+E24+E25+E26</f>
        <v>0</v>
      </c>
      <c r="F27" s="138"/>
      <c r="G27" s="138"/>
      <c r="H27" s="139"/>
    </row>
    <row r="28" spans="1:8" ht="100.5" customHeight="1" x14ac:dyDescent="0.2">
      <c r="A28" s="140"/>
      <c r="B28" s="141"/>
      <c r="C28" s="141"/>
      <c r="D28" s="141"/>
      <c r="E28" s="141"/>
      <c r="F28" s="141"/>
      <c r="G28" s="141"/>
      <c r="H28" s="142"/>
    </row>
    <row r="29" spans="1:8" ht="84.75" customHeight="1" x14ac:dyDescent="0.2">
      <c r="A29" s="143"/>
      <c r="B29" s="144"/>
      <c r="C29" s="144"/>
      <c r="D29" s="144"/>
      <c r="E29" s="144"/>
      <c r="F29" s="144"/>
      <c r="G29" s="144"/>
      <c r="H29" s="145"/>
    </row>
    <row r="30" spans="1:8" ht="23.25" customHeight="1" x14ac:dyDescent="0.2">
      <c r="A30" s="146"/>
      <c r="B30" s="147"/>
      <c r="C30" s="147"/>
      <c r="D30" s="147"/>
      <c r="E30" s="147"/>
      <c r="F30" s="147"/>
      <c r="G30" s="147"/>
      <c r="H30" s="148"/>
    </row>
    <row r="31" spans="1:8" ht="21.75" customHeight="1" x14ac:dyDescent="0.2">
      <c r="A31" s="150" t="s">
        <v>59</v>
      </c>
      <c r="B31" s="151"/>
      <c r="C31" s="151"/>
      <c r="D31" s="151"/>
      <c r="E31" s="152">
        <f>E27+E21+E5</f>
        <v>0</v>
      </c>
      <c r="F31" s="153"/>
      <c r="G31" s="153"/>
      <c r="H31" s="154"/>
    </row>
    <row r="32" spans="1:8" ht="66.2" customHeight="1" x14ac:dyDescent="0.2"/>
    <row r="33" ht="15.75" customHeight="1" x14ac:dyDescent="0.2"/>
    <row r="34" ht="30.75" customHeight="1" x14ac:dyDescent="0.2"/>
    <row r="35" ht="116.45" customHeight="1" x14ac:dyDescent="0.2"/>
    <row r="38" ht="63.75" customHeight="1" x14ac:dyDescent="0.2"/>
    <row r="39" ht="28.15" customHeight="1" x14ac:dyDescent="0.2"/>
    <row r="41" ht="14.25" customHeight="1" x14ac:dyDescent="0.2"/>
    <row r="44" ht="18" customHeight="1" x14ac:dyDescent="0.2"/>
    <row r="45" ht="96" customHeight="1" x14ac:dyDescent="0.2"/>
    <row r="47" ht="18" customHeight="1" x14ac:dyDescent="0.2"/>
    <row r="48" ht="108" customHeight="1" x14ac:dyDescent="0.2"/>
    <row r="50" ht="16.5" customHeight="1" x14ac:dyDescent="0.2"/>
    <row r="51" ht="121.7" customHeight="1" x14ac:dyDescent="0.2"/>
    <row r="57" ht="96" customHeight="1" x14ac:dyDescent="0.2"/>
    <row r="60" ht="84.2" customHeight="1" x14ac:dyDescent="0.2"/>
    <row r="61" ht="23.25" customHeight="1" x14ac:dyDescent="0.2"/>
    <row r="63" ht="46.5" customHeight="1" x14ac:dyDescent="0.2"/>
    <row r="65" ht="26.1" customHeight="1" x14ac:dyDescent="0.2"/>
  </sheetData>
  <mergeCells count="25">
    <mergeCell ref="A31:D31"/>
    <mergeCell ref="E31:H31"/>
    <mergeCell ref="A27:D27"/>
    <mergeCell ref="E27:H27"/>
    <mergeCell ref="A28:H30"/>
    <mergeCell ref="A25:D25"/>
    <mergeCell ref="E25:H25"/>
    <mergeCell ref="A26:D26"/>
    <mergeCell ref="E26:H26"/>
    <mergeCell ref="A21:D21"/>
    <mergeCell ref="E21:H21"/>
    <mergeCell ref="A22:H22"/>
    <mergeCell ref="A23:H23"/>
    <mergeCell ref="A24:D24"/>
    <mergeCell ref="E24:H24"/>
    <mergeCell ref="A20:H20"/>
    <mergeCell ref="A4:H4"/>
    <mergeCell ref="A5:D5"/>
    <mergeCell ref="E5:H5"/>
    <mergeCell ref="A6:H19"/>
    <mergeCell ref="A1:H1"/>
    <mergeCell ref="A2:B2"/>
    <mergeCell ref="C2:H2"/>
    <mergeCell ref="A3:D3"/>
    <mergeCell ref="E3:H3"/>
  </mergeCells>
  <pageMargins left="0.7" right="0.7" top="0.75" bottom="0.75" header="0.3" footer="0.3"/>
  <pageSetup scale="95" fitToHeight="2" orientation="portrait" horizontalDpi="360" verticalDpi="360" r:id="rId1"/>
  <headerFooter>
    <oddHeader>&amp;L&amp;10WIB of Tulare County
2025 Youth Services RFP&amp;R&amp;10Attachment D
Budget and Narrative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8B8AF-916F-4560-8299-E075534604A6}">
  <sheetPr>
    <pageSetUpPr fitToPage="1"/>
  </sheetPr>
  <dimension ref="A1:H58"/>
  <sheetViews>
    <sheetView tabSelected="1" view="pageLayout" zoomScaleNormal="100" workbookViewId="0">
      <selection sqref="A1:H1"/>
    </sheetView>
  </sheetViews>
  <sheetFormatPr defaultColWidth="11.85546875" defaultRowHeight="15" x14ac:dyDescent="0.2"/>
  <cols>
    <col min="1" max="16384" width="11.85546875" style="36"/>
  </cols>
  <sheetData>
    <row r="1" spans="1:8" ht="31.7" customHeight="1" thickBot="1" x14ac:dyDescent="0.25">
      <c r="A1" s="111" t="s">
        <v>61</v>
      </c>
      <c r="B1" s="112"/>
      <c r="C1" s="112"/>
      <c r="D1" s="112"/>
      <c r="E1" s="112"/>
      <c r="F1" s="112"/>
      <c r="G1" s="112"/>
      <c r="H1" s="112"/>
    </row>
    <row r="2" spans="1:8" x14ac:dyDescent="0.2">
      <c r="A2" s="113" t="s">
        <v>49</v>
      </c>
      <c r="B2" s="114"/>
      <c r="C2" s="115"/>
      <c r="D2" s="115"/>
      <c r="E2" s="115"/>
      <c r="F2" s="115"/>
      <c r="G2" s="115"/>
      <c r="H2" s="116"/>
    </row>
    <row r="3" spans="1:8" ht="26.45" customHeight="1" thickBot="1" x14ac:dyDescent="0.25">
      <c r="A3" s="117" t="s">
        <v>50</v>
      </c>
      <c r="B3" s="118"/>
      <c r="C3" s="118"/>
      <c r="D3" s="118"/>
      <c r="E3" s="119" t="s">
        <v>51</v>
      </c>
      <c r="F3" s="120"/>
      <c r="G3" s="120"/>
      <c r="H3" s="121"/>
    </row>
    <row r="4" spans="1:8" x14ac:dyDescent="0.2">
      <c r="A4" s="108" t="s">
        <v>52</v>
      </c>
      <c r="B4" s="109"/>
      <c r="C4" s="109"/>
      <c r="D4" s="109"/>
      <c r="E4" s="109"/>
      <c r="F4" s="109"/>
      <c r="G4" s="109"/>
      <c r="H4" s="110"/>
    </row>
    <row r="5" spans="1:8" x14ac:dyDescent="0.2">
      <c r="A5" s="134" t="s">
        <v>53</v>
      </c>
      <c r="B5" s="135"/>
      <c r="C5" s="135"/>
      <c r="D5" s="136"/>
      <c r="E5" s="137">
        <f>'Youth-OSY and ISY'!L32</f>
        <v>0</v>
      </c>
      <c r="F5" s="138"/>
      <c r="G5" s="138"/>
      <c r="H5" s="139"/>
    </row>
    <row r="6" spans="1:8" x14ac:dyDescent="0.2">
      <c r="A6" s="140"/>
      <c r="B6" s="141"/>
      <c r="C6" s="141"/>
      <c r="D6" s="141"/>
      <c r="E6" s="141"/>
      <c r="F6" s="141"/>
      <c r="G6" s="141"/>
      <c r="H6" s="142"/>
    </row>
    <row r="7" spans="1:8" x14ac:dyDescent="0.2">
      <c r="A7" s="143"/>
      <c r="B7" s="144"/>
      <c r="C7" s="144"/>
      <c r="D7" s="144"/>
      <c r="E7" s="144"/>
      <c r="F7" s="144"/>
      <c r="G7" s="144"/>
      <c r="H7" s="145"/>
    </row>
    <row r="8" spans="1:8" x14ac:dyDescent="0.2">
      <c r="A8" s="143"/>
      <c r="B8" s="144"/>
      <c r="C8" s="144"/>
      <c r="D8" s="144"/>
      <c r="E8" s="144"/>
      <c r="F8" s="144"/>
      <c r="G8" s="144"/>
      <c r="H8" s="145"/>
    </row>
    <row r="9" spans="1:8" x14ac:dyDescent="0.2">
      <c r="A9" s="143"/>
      <c r="B9" s="144"/>
      <c r="C9" s="144"/>
      <c r="D9" s="144"/>
      <c r="E9" s="144"/>
      <c r="F9" s="144"/>
      <c r="G9" s="144"/>
      <c r="H9" s="145"/>
    </row>
    <row r="10" spans="1:8" x14ac:dyDescent="0.2">
      <c r="A10" s="143"/>
      <c r="B10" s="144"/>
      <c r="C10" s="144"/>
      <c r="D10" s="144"/>
      <c r="E10" s="144"/>
      <c r="F10" s="144"/>
      <c r="G10" s="144"/>
      <c r="H10" s="145"/>
    </row>
    <row r="11" spans="1:8" ht="63" customHeight="1" x14ac:dyDescent="0.2">
      <c r="A11" s="143"/>
      <c r="B11" s="144"/>
      <c r="C11" s="144"/>
      <c r="D11" s="144"/>
      <c r="E11" s="144"/>
      <c r="F11" s="144"/>
      <c r="G11" s="144"/>
      <c r="H11" s="145"/>
    </row>
    <row r="12" spans="1:8" hidden="1" x14ac:dyDescent="0.2">
      <c r="A12" s="143"/>
      <c r="B12" s="144"/>
      <c r="C12" s="144"/>
      <c r="D12" s="144"/>
      <c r="E12" s="144"/>
      <c r="F12" s="144"/>
      <c r="G12" s="144"/>
      <c r="H12" s="145"/>
    </row>
    <row r="13" spans="1:8" hidden="1" x14ac:dyDescent="0.2">
      <c r="A13" s="143"/>
      <c r="B13" s="144"/>
      <c r="C13" s="144"/>
      <c r="D13" s="144"/>
      <c r="E13" s="144"/>
      <c r="F13" s="144"/>
      <c r="G13" s="144"/>
      <c r="H13" s="145"/>
    </row>
    <row r="14" spans="1:8" hidden="1" x14ac:dyDescent="0.2">
      <c r="A14" s="143"/>
      <c r="B14" s="144"/>
      <c r="C14" s="144"/>
      <c r="D14" s="144"/>
      <c r="E14" s="144"/>
      <c r="F14" s="144"/>
      <c r="G14" s="144"/>
      <c r="H14" s="145"/>
    </row>
    <row r="15" spans="1:8" hidden="1" x14ac:dyDescent="0.2">
      <c r="A15" s="143"/>
      <c r="B15" s="144"/>
      <c r="C15" s="144"/>
      <c r="D15" s="144"/>
      <c r="E15" s="144"/>
      <c r="F15" s="144"/>
      <c r="G15" s="144"/>
      <c r="H15" s="145"/>
    </row>
    <row r="16" spans="1:8" hidden="1" x14ac:dyDescent="0.2">
      <c r="A16" s="143"/>
      <c r="B16" s="144"/>
      <c r="C16" s="144"/>
      <c r="D16" s="144"/>
      <c r="E16" s="144"/>
      <c r="F16" s="144"/>
      <c r="G16" s="144"/>
      <c r="H16" s="145"/>
    </row>
    <row r="17" spans="1:8" hidden="1" x14ac:dyDescent="0.2">
      <c r="A17" s="143"/>
      <c r="B17" s="144"/>
      <c r="C17" s="144"/>
      <c r="D17" s="144"/>
      <c r="E17" s="144"/>
      <c r="F17" s="144"/>
      <c r="G17" s="144"/>
      <c r="H17" s="145"/>
    </row>
    <row r="18" spans="1:8" hidden="1" x14ac:dyDescent="0.2">
      <c r="A18" s="143"/>
      <c r="B18" s="144"/>
      <c r="C18" s="144"/>
      <c r="D18" s="144"/>
      <c r="E18" s="144"/>
      <c r="F18" s="144"/>
      <c r="G18" s="144"/>
      <c r="H18" s="145"/>
    </row>
    <row r="19" spans="1:8" ht="8.4499999999999993" customHeight="1" x14ac:dyDescent="0.2">
      <c r="A19" s="146"/>
      <c r="B19" s="147"/>
      <c r="C19" s="147"/>
      <c r="D19" s="147"/>
      <c r="E19" s="147"/>
      <c r="F19" s="147"/>
      <c r="G19" s="147"/>
      <c r="H19" s="148"/>
    </row>
    <row r="20" spans="1:8" x14ac:dyDescent="0.2">
      <c r="A20" s="125" t="s">
        <v>54</v>
      </c>
      <c r="B20" s="126"/>
      <c r="C20" s="126"/>
      <c r="D20" s="126"/>
      <c r="E20" s="126"/>
      <c r="F20" s="126"/>
      <c r="G20" s="126"/>
      <c r="H20" s="127"/>
    </row>
    <row r="21" spans="1:8" x14ac:dyDescent="0.2">
      <c r="A21" s="149" t="s">
        <v>55</v>
      </c>
      <c r="B21" s="135"/>
      <c r="C21" s="135"/>
      <c r="D21" s="136"/>
      <c r="E21" s="137">
        <f>'Youth-OSY and ISY'!L36</f>
        <v>0</v>
      </c>
      <c r="F21" s="138"/>
      <c r="G21" s="138"/>
      <c r="H21" s="139"/>
    </row>
    <row r="22" spans="1:8" ht="59.25" customHeight="1" thickBot="1" x14ac:dyDescent="0.25">
      <c r="A22" s="122"/>
      <c r="B22" s="123"/>
      <c r="C22" s="123"/>
      <c r="D22" s="123"/>
      <c r="E22" s="123"/>
      <c r="F22" s="123"/>
      <c r="G22" s="123"/>
      <c r="H22" s="124"/>
    </row>
    <row r="23" spans="1:8" x14ac:dyDescent="0.2">
      <c r="A23" s="125" t="s">
        <v>56</v>
      </c>
      <c r="B23" s="126"/>
      <c r="C23" s="126"/>
      <c r="D23" s="126"/>
      <c r="E23" s="126"/>
      <c r="F23" s="126"/>
      <c r="G23" s="126"/>
      <c r="H23" s="127"/>
    </row>
    <row r="24" spans="1:8" x14ac:dyDescent="0.2">
      <c r="A24" s="128" t="s">
        <v>57</v>
      </c>
      <c r="B24" s="129"/>
      <c r="C24" s="129"/>
      <c r="D24" s="130"/>
      <c r="E24" s="131">
        <f>'Youth-OSY and ISY'!L39</f>
        <v>0</v>
      </c>
      <c r="F24" s="132"/>
      <c r="G24" s="132"/>
      <c r="H24" s="133"/>
    </row>
    <row r="25" spans="1:8" x14ac:dyDescent="0.2">
      <c r="A25" s="128" t="s">
        <v>44</v>
      </c>
      <c r="B25" s="129"/>
      <c r="C25" s="129"/>
      <c r="D25" s="130"/>
      <c r="E25" s="131">
        <f>'Youth-OSY and ISY'!L40</f>
        <v>0</v>
      </c>
      <c r="F25" s="132"/>
      <c r="G25" s="132"/>
      <c r="H25" s="133"/>
    </row>
    <row r="26" spans="1:8" ht="18.75" customHeight="1" x14ac:dyDescent="0.2">
      <c r="A26" s="128" t="s">
        <v>45</v>
      </c>
      <c r="B26" s="129"/>
      <c r="C26" s="129"/>
      <c r="D26" s="130"/>
      <c r="E26" s="131">
        <f>'Youth-OSY and ISY'!L41</f>
        <v>0</v>
      </c>
      <c r="F26" s="132"/>
      <c r="G26" s="132"/>
      <c r="H26" s="133"/>
    </row>
    <row r="27" spans="1:8" ht="18" customHeight="1" x14ac:dyDescent="0.2">
      <c r="A27" s="134" t="s">
        <v>58</v>
      </c>
      <c r="B27" s="135"/>
      <c r="C27" s="135"/>
      <c r="D27" s="136"/>
      <c r="E27" s="137">
        <f>+E24+E25+E26</f>
        <v>0</v>
      </c>
      <c r="F27" s="138"/>
      <c r="G27" s="138"/>
      <c r="H27" s="139"/>
    </row>
    <row r="28" spans="1:8" ht="138.75" customHeight="1" thickBot="1" x14ac:dyDescent="0.25">
      <c r="A28" s="122"/>
      <c r="B28" s="123"/>
      <c r="C28" s="123"/>
      <c r="D28" s="123"/>
      <c r="E28" s="123"/>
      <c r="F28" s="123"/>
      <c r="G28" s="123"/>
      <c r="H28" s="124"/>
    </row>
    <row r="29" spans="1:8" x14ac:dyDescent="0.2">
      <c r="A29" s="89"/>
      <c r="B29" s="90"/>
      <c r="C29" s="90"/>
      <c r="D29" s="90"/>
      <c r="E29" s="90"/>
      <c r="F29" s="90"/>
      <c r="G29" s="90"/>
      <c r="H29" s="91"/>
    </row>
    <row r="30" spans="1:8" x14ac:dyDescent="0.2">
      <c r="A30" s="150" t="s">
        <v>59</v>
      </c>
      <c r="B30" s="151"/>
      <c r="C30" s="151"/>
      <c r="D30" s="151"/>
      <c r="E30" s="152">
        <f>E5+E21+E27</f>
        <v>0</v>
      </c>
      <c r="F30" s="153"/>
      <c r="G30" s="153"/>
      <c r="H30" s="154"/>
    </row>
    <row r="31" spans="1:8" ht="63.75" customHeight="1" x14ac:dyDescent="0.2"/>
    <row r="32" spans="1:8" ht="28.15" customHeight="1" x14ac:dyDescent="0.2"/>
    <row r="34" ht="93.75" customHeight="1" x14ac:dyDescent="0.2"/>
    <row r="37" ht="74.25" customHeight="1" x14ac:dyDescent="0.2"/>
    <row r="40" ht="58.7" customHeight="1" x14ac:dyDescent="0.2"/>
    <row r="41" ht="25.5" customHeight="1" x14ac:dyDescent="0.2"/>
    <row r="43" ht="69" customHeight="1" x14ac:dyDescent="0.2"/>
    <row r="44" ht="30.2" customHeight="1" x14ac:dyDescent="0.2"/>
    <row r="50" ht="96" customHeight="1" x14ac:dyDescent="0.2"/>
    <row r="53" ht="84.2" customHeight="1" x14ac:dyDescent="0.2"/>
    <row r="54" ht="23.25" customHeight="1" x14ac:dyDescent="0.2"/>
    <row r="56" ht="46.5" customHeight="1" x14ac:dyDescent="0.2"/>
    <row r="58" ht="26.1" customHeight="1" x14ac:dyDescent="0.2"/>
  </sheetData>
  <mergeCells count="25">
    <mergeCell ref="A30:D30"/>
    <mergeCell ref="E30:H30"/>
    <mergeCell ref="A27:D27"/>
    <mergeCell ref="E27:H27"/>
    <mergeCell ref="A28:H28"/>
    <mergeCell ref="A24:D24"/>
    <mergeCell ref="E24:H24"/>
    <mergeCell ref="A25:D25"/>
    <mergeCell ref="E25:H25"/>
    <mergeCell ref="A26:D26"/>
    <mergeCell ref="E26:H26"/>
    <mergeCell ref="A21:D21"/>
    <mergeCell ref="E21:H21"/>
    <mergeCell ref="A22:H22"/>
    <mergeCell ref="A23:H23"/>
    <mergeCell ref="A20:H20"/>
    <mergeCell ref="A5:D5"/>
    <mergeCell ref="E5:H5"/>
    <mergeCell ref="A6:H19"/>
    <mergeCell ref="A4:H4"/>
    <mergeCell ref="A1:H1"/>
    <mergeCell ref="A2:B2"/>
    <mergeCell ref="C2:H2"/>
    <mergeCell ref="A3:D3"/>
    <mergeCell ref="E3:H3"/>
  </mergeCells>
  <pageMargins left="0.7" right="0.7" top="0.75" bottom="0.75" header="0.3" footer="0.3"/>
  <pageSetup scale="95" fitToHeight="2" orientation="portrait" horizontalDpi="360" verticalDpi="360" r:id="rId1"/>
  <headerFooter>
    <oddHeader>&amp;L&amp;10WIB of Tulare County
2025 Youth Services RFP&amp;R&amp;10Attachment D
Budget and Narrative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2888B-3A61-4654-BB3E-8036C60D5924}">
  <dimension ref="B2:D11"/>
  <sheetViews>
    <sheetView workbookViewId="0">
      <selection activeCell="D2" sqref="D2"/>
    </sheetView>
  </sheetViews>
  <sheetFormatPr defaultRowHeight="15" x14ac:dyDescent="0.25"/>
  <sheetData>
    <row r="2" spans="2:4" x14ac:dyDescent="0.25">
      <c r="D2" t="s">
        <v>34</v>
      </c>
    </row>
    <row r="3" spans="2:4" x14ac:dyDescent="0.25">
      <c r="D3" t="s">
        <v>62</v>
      </c>
    </row>
    <row r="4" spans="2:4" x14ac:dyDescent="0.25">
      <c r="B4" s="45"/>
      <c r="D4" t="s">
        <v>63</v>
      </c>
    </row>
    <row r="5" spans="2:4" x14ac:dyDescent="0.25">
      <c r="B5" s="45"/>
      <c r="D5" t="s">
        <v>64</v>
      </c>
    </row>
    <row r="6" spans="2:4" x14ac:dyDescent="0.25">
      <c r="B6" s="46"/>
      <c r="C6" s="46"/>
      <c r="D6" s="46" t="s">
        <v>65</v>
      </c>
    </row>
    <row r="7" spans="2:4" x14ac:dyDescent="0.25">
      <c r="B7" s="45"/>
      <c r="D7" t="s">
        <v>66</v>
      </c>
    </row>
    <row r="8" spans="2:4" x14ac:dyDescent="0.25">
      <c r="B8" s="45"/>
      <c r="D8" t="s">
        <v>67</v>
      </c>
    </row>
    <row r="9" spans="2:4" x14ac:dyDescent="0.25">
      <c r="B9" s="45"/>
    </row>
    <row r="10" spans="2:4" x14ac:dyDescent="0.25">
      <c r="B10" s="43"/>
    </row>
    <row r="11" spans="2:4" x14ac:dyDescent="0.25">
      <c r="B11" s="4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866FF-CA96-47B2-AD0F-D5C8695C7855}">
  <sheetPr>
    <pageSetUpPr fitToPage="1"/>
  </sheetPr>
  <dimension ref="A1:H65"/>
  <sheetViews>
    <sheetView view="pageLayout" zoomScaleNormal="100" workbookViewId="0">
      <selection activeCell="A57" sqref="A57:H57"/>
    </sheetView>
  </sheetViews>
  <sheetFormatPr defaultColWidth="11.85546875" defaultRowHeight="15" x14ac:dyDescent="0.2"/>
  <cols>
    <col min="1" max="16384" width="11.85546875" style="36"/>
  </cols>
  <sheetData>
    <row r="1" spans="1:8" ht="31.7" customHeight="1" thickBot="1" x14ac:dyDescent="0.3">
      <c r="A1" s="158" t="s">
        <v>68</v>
      </c>
      <c r="B1" s="158"/>
      <c r="C1" s="158"/>
      <c r="D1" s="158"/>
      <c r="E1" s="158"/>
      <c r="F1" s="158"/>
      <c r="G1" s="158"/>
      <c r="H1" s="158"/>
    </row>
    <row r="2" spans="1:8" x14ac:dyDescent="0.2">
      <c r="A2" s="113" t="s">
        <v>49</v>
      </c>
      <c r="B2" s="114"/>
      <c r="C2" s="115"/>
      <c r="D2" s="115"/>
      <c r="E2" s="115"/>
      <c r="F2" s="115"/>
      <c r="G2" s="115"/>
      <c r="H2" s="116"/>
    </row>
    <row r="3" spans="1:8" ht="26.45" customHeight="1" thickBot="1" x14ac:dyDescent="0.25">
      <c r="A3" s="117" t="s">
        <v>50</v>
      </c>
      <c r="B3" s="118"/>
      <c r="C3" s="118"/>
      <c r="D3" s="118"/>
      <c r="E3" s="119" t="s">
        <v>51</v>
      </c>
      <c r="F3" s="120"/>
      <c r="G3" s="120"/>
      <c r="H3" s="121"/>
    </row>
    <row r="4" spans="1:8" x14ac:dyDescent="0.2">
      <c r="A4" s="108" t="s">
        <v>52</v>
      </c>
      <c r="B4" s="109"/>
      <c r="C4" s="109"/>
      <c r="D4" s="109"/>
      <c r="E4" s="109"/>
      <c r="F4" s="109"/>
      <c r="G4" s="109"/>
      <c r="H4" s="110"/>
    </row>
    <row r="5" spans="1:8" x14ac:dyDescent="0.2">
      <c r="A5" s="134" t="s">
        <v>53</v>
      </c>
      <c r="B5" s="135"/>
      <c r="C5" s="135"/>
      <c r="D5" s="136"/>
      <c r="E5" s="137">
        <f>[1]Budget!C28</f>
        <v>0</v>
      </c>
      <c r="F5" s="138"/>
      <c r="G5" s="138"/>
      <c r="H5" s="139"/>
    </row>
    <row r="6" spans="1:8" x14ac:dyDescent="0.2">
      <c r="A6" s="140"/>
      <c r="B6" s="141"/>
      <c r="C6" s="141"/>
      <c r="D6" s="141"/>
      <c r="E6" s="141"/>
      <c r="F6" s="141"/>
      <c r="G6" s="141"/>
      <c r="H6" s="142"/>
    </row>
    <row r="7" spans="1:8" x14ac:dyDescent="0.2">
      <c r="A7" s="143"/>
      <c r="B7" s="144"/>
      <c r="C7" s="144"/>
      <c r="D7" s="144"/>
      <c r="E7" s="144"/>
      <c r="F7" s="144"/>
      <c r="G7" s="144"/>
      <c r="H7" s="145"/>
    </row>
    <row r="8" spans="1:8" x14ac:dyDescent="0.2">
      <c r="A8" s="143"/>
      <c r="B8" s="144"/>
      <c r="C8" s="144"/>
      <c r="D8" s="144"/>
      <c r="E8" s="144"/>
      <c r="F8" s="144"/>
      <c r="G8" s="144"/>
      <c r="H8" s="145"/>
    </row>
    <row r="9" spans="1:8" x14ac:dyDescent="0.2">
      <c r="A9" s="143"/>
      <c r="B9" s="144"/>
      <c r="C9" s="144"/>
      <c r="D9" s="144"/>
      <c r="E9" s="144"/>
      <c r="F9" s="144"/>
      <c r="G9" s="144"/>
      <c r="H9" s="145"/>
    </row>
    <row r="10" spans="1:8" x14ac:dyDescent="0.2">
      <c r="A10" s="143"/>
      <c r="B10" s="144"/>
      <c r="C10" s="144"/>
      <c r="D10" s="144"/>
      <c r="E10" s="144"/>
      <c r="F10" s="144"/>
      <c r="G10" s="144"/>
      <c r="H10" s="145"/>
    </row>
    <row r="11" spans="1:8" ht="10.5" customHeight="1" x14ac:dyDescent="0.2">
      <c r="A11" s="143"/>
      <c r="B11" s="144"/>
      <c r="C11" s="144"/>
      <c r="D11" s="144"/>
      <c r="E11" s="144"/>
      <c r="F11" s="144"/>
      <c r="G11" s="144"/>
      <c r="H11" s="145"/>
    </row>
    <row r="12" spans="1:8" hidden="1" x14ac:dyDescent="0.2">
      <c r="A12" s="143"/>
      <c r="B12" s="144"/>
      <c r="C12" s="144"/>
      <c r="D12" s="144"/>
      <c r="E12" s="144"/>
      <c r="F12" s="144"/>
      <c r="G12" s="144"/>
      <c r="H12" s="145"/>
    </row>
    <row r="13" spans="1:8" hidden="1" x14ac:dyDescent="0.2">
      <c r="A13" s="143"/>
      <c r="B13" s="144"/>
      <c r="C13" s="144"/>
      <c r="D13" s="144"/>
      <c r="E13" s="144"/>
      <c r="F13" s="144"/>
      <c r="G13" s="144"/>
      <c r="H13" s="145"/>
    </row>
    <row r="14" spans="1:8" hidden="1" x14ac:dyDescent="0.2">
      <c r="A14" s="143"/>
      <c r="B14" s="144"/>
      <c r="C14" s="144"/>
      <c r="D14" s="144"/>
      <c r="E14" s="144"/>
      <c r="F14" s="144"/>
      <c r="G14" s="144"/>
      <c r="H14" s="145"/>
    </row>
    <row r="15" spans="1:8" hidden="1" x14ac:dyDescent="0.2">
      <c r="A15" s="143"/>
      <c r="B15" s="144"/>
      <c r="C15" s="144"/>
      <c r="D15" s="144"/>
      <c r="E15" s="144"/>
      <c r="F15" s="144"/>
      <c r="G15" s="144"/>
      <c r="H15" s="145"/>
    </row>
    <row r="16" spans="1:8" hidden="1" x14ac:dyDescent="0.2">
      <c r="A16" s="143"/>
      <c r="B16" s="144"/>
      <c r="C16" s="144"/>
      <c r="D16" s="144"/>
      <c r="E16" s="144"/>
      <c r="F16" s="144"/>
      <c r="G16" s="144"/>
      <c r="H16" s="145"/>
    </row>
    <row r="17" spans="1:8" hidden="1" x14ac:dyDescent="0.2">
      <c r="A17" s="143"/>
      <c r="B17" s="144"/>
      <c r="C17" s="144"/>
      <c r="D17" s="144"/>
      <c r="E17" s="144"/>
      <c r="F17" s="144"/>
      <c r="G17" s="144"/>
      <c r="H17" s="145"/>
    </row>
    <row r="18" spans="1:8" hidden="1" x14ac:dyDescent="0.2">
      <c r="A18" s="143"/>
      <c r="B18" s="144"/>
      <c r="C18" s="144"/>
      <c r="D18" s="144"/>
      <c r="E18" s="144"/>
      <c r="F18" s="144"/>
      <c r="G18" s="144"/>
      <c r="H18" s="145"/>
    </row>
    <row r="19" spans="1:8" ht="8.4499999999999993" customHeight="1" thickBot="1" x14ac:dyDescent="0.25">
      <c r="A19" s="146"/>
      <c r="B19" s="147"/>
      <c r="C19" s="147"/>
      <c r="D19" s="147"/>
      <c r="E19" s="147"/>
      <c r="F19" s="147"/>
      <c r="G19" s="147"/>
      <c r="H19" s="148"/>
    </row>
    <row r="20" spans="1:8" x14ac:dyDescent="0.2">
      <c r="A20" s="162" t="s">
        <v>69</v>
      </c>
      <c r="B20" s="163"/>
      <c r="C20" s="163"/>
      <c r="D20" s="163"/>
      <c r="E20" s="163"/>
      <c r="F20" s="163"/>
      <c r="G20" s="163"/>
      <c r="H20" s="164"/>
    </row>
    <row r="21" spans="1:8" x14ac:dyDescent="0.2">
      <c r="A21" s="134" t="s">
        <v>70</v>
      </c>
      <c r="B21" s="135"/>
      <c r="C21" s="135"/>
      <c r="D21" s="136"/>
      <c r="E21" s="137">
        <f>'[1]Summary of Operational Costs'!J25</f>
        <v>0</v>
      </c>
      <c r="F21" s="138"/>
      <c r="G21" s="138"/>
      <c r="H21" s="139"/>
    </row>
    <row r="22" spans="1:8" x14ac:dyDescent="0.2">
      <c r="A22" s="140"/>
      <c r="B22" s="141"/>
      <c r="C22" s="141"/>
      <c r="D22" s="141"/>
      <c r="E22" s="141"/>
      <c r="F22" s="141"/>
      <c r="G22" s="141"/>
      <c r="H22" s="142"/>
    </row>
    <row r="23" spans="1:8" x14ac:dyDescent="0.2">
      <c r="A23" s="143"/>
      <c r="B23" s="144"/>
      <c r="C23" s="144"/>
      <c r="D23" s="144"/>
      <c r="E23" s="144"/>
      <c r="F23" s="144"/>
      <c r="G23" s="144"/>
      <c r="H23" s="145"/>
    </row>
    <row r="24" spans="1:8" x14ac:dyDescent="0.2">
      <c r="A24" s="143"/>
      <c r="B24" s="144"/>
      <c r="C24" s="144"/>
      <c r="D24" s="144"/>
      <c r="E24" s="144"/>
      <c r="F24" s="144"/>
      <c r="G24" s="144"/>
      <c r="H24" s="145"/>
    </row>
    <row r="25" spans="1:8" x14ac:dyDescent="0.2">
      <c r="A25" s="143"/>
      <c r="B25" s="144"/>
      <c r="C25" s="144"/>
      <c r="D25" s="144"/>
      <c r="E25" s="144"/>
      <c r="F25" s="144"/>
      <c r="G25" s="144"/>
      <c r="H25" s="145"/>
    </row>
    <row r="26" spans="1:8" x14ac:dyDescent="0.2">
      <c r="A26" s="143"/>
      <c r="B26" s="144"/>
      <c r="C26" s="144"/>
      <c r="D26" s="144"/>
      <c r="E26" s="144"/>
      <c r="F26" s="144"/>
      <c r="G26" s="144"/>
      <c r="H26" s="145"/>
    </row>
    <row r="27" spans="1:8" ht="10.5" customHeight="1" x14ac:dyDescent="0.2">
      <c r="A27" s="143"/>
      <c r="B27" s="144"/>
      <c r="C27" s="144"/>
      <c r="D27" s="144"/>
      <c r="E27" s="144"/>
      <c r="F27" s="144"/>
      <c r="G27" s="144"/>
      <c r="H27" s="145"/>
    </row>
    <row r="28" spans="1:8" ht="15" hidden="1" customHeight="1" x14ac:dyDescent="0.2">
      <c r="A28" s="143"/>
      <c r="B28" s="144"/>
      <c r="C28" s="144"/>
      <c r="D28" s="144"/>
      <c r="E28" s="144"/>
      <c r="F28" s="144"/>
      <c r="G28" s="144"/>
      <c r="H28" s="145"/>
    </row>
    <row r="29" spans="1:8" ht="15" hidden="1" customHeight="1" x14ac:dyDescent="0.2">
      <c r="A29" s="143"/>
      <c r="B29" s="144"/>
      <c r="C29" s="144"/>
      <c r="D29" s="144"/>
      <c r="E29" s="144"/>
      <c r="F29" s="144"/>
      <c r="G29" s="144"/>
      <c r="H29" s="145"/>
    </row>
    <row r="30" spans="1:8" ht="15" hidden="1" customHeight="1" x14ac:dyDescent="0.2">
      <c r="A30" s="143"/>
      <c r="B30" s="144"/>
      <c r="C30" s="144"/>
      <c r="D30" s="144"/>
      <c r="E30" s="144"/>
      <c r="F30" s="144"/>
      <c r="G30" s="144"/>
      <c r="H30" s="145"/>
    </row>
    <row r="31" spans="1:8" ht="15" hidden="1" customHeight="1" x14ac:dyDescent="0.2">
      <c r="A31" s="143"/>
      <c r="B31" s="144"/>
      <c r="C31" s="144"/>
      <c r="D31" s="144"/>
      <c r="E31" s="144"/>
      <c r="F31" s="144"/>
      <c r="G31" s="144"/>
      <c r="H31" s="145"/>
    </row>
    <row r="32" spans="1:8" ht="15" hidden="1" customHeight="1" x14ac:dyDescent="0.2">
      <c r="A32" s="143"/>
      <c r="B32" s="144"/>
      <c r="C32" s="144"/>
      <c r="D32" s="144"/>
      <c r="E32" s="144"/>
      <c r="F32" s="144"/>
      <c r="G32" s="144"/>
      <c r="H32" s="145"/>
    </row>
    <row r="33" spans="1:8" ht="15" hidden="1" customHeight="1" x14ac:dyDescent="0.2">
      <c r="A33" s="143"/>
      <c r="B33" s="144"/>
      <c r="C33" s="144"/>
      <c r="D33" s="144"/>
      <c r="E33" s="144"/>
      <c r="F33" s="144"/>
      <c r="G33" s="144"/>
      <c r="H33" s="145"/>
    </row>
    <row r="34" spans="1:8" ht="15" hidden="1" customHeight="1" x14ac:dyDescent="0.2">
      <c r="A34" s="143"/>
      <c r="B34" s="144"/>
      <c r="C34" s="144"/>
      <c r="D34" s="144"/>
      <c r="E34" s="144"/>
      <c r="F34" s="144"/>
      <c r="G34" s="144"/>
      <c r="H34" s="145"/>
    </row>
    <row r="35" spans="1:8" ht="8.4499999999999993" customHeight="1" thickBot="1" x14ac:dyDescent="0.25">
      <c r="A35" s="155"/>
      <c r="B35" s="156"/>
      <c r="C35" s="156"/>
      <c r="D35" s="156"/>
      <c r="E35" s="156"/>
      <c r="F35" s="156"/>
      <c r="G35" s="156"/>
      <c r="H35" s="157"/>
    </row>
    <row r="36" spans="1:8" x14ac:dyDescent="0.2">
      <c r="A36" s="108" t="s">
        <v>71</v>
      </c>
      <c r="B36" s="109"/>
      <c r="C36" s="109"/>
      <c r="D36" s="109"/>
      <c r="E36" s="109"/>
      <c r="F36" s="109"/>
      <c r="G36" s="109"/>
      <c r="H36" s="110"/>
    </row>
    <row r="37" spans="1:8" x14ac:dyDescent="0.2">
      <c r="A37" s="165" t="s">
        <v>72</v>
      </c>
      <c r="B37" s="135"/>
      <c r="C37" s="135"/>
      <c r="D37" s="136"/>
      <c r="E37" s="166">
        <f>'[1]Summary of Operational Costs'!J86</f>
        <v>0</v>
      </c>
      <c r="F37" s="166"/>
      <c r="G37" s="166"/>
      <c r="H37" s="167"/>
    </row>
    <row r="38" spans="1:8" ht="63.75" customHeight="1" thickBot="1" x14ac:dyDescent="0.25">
      <c r="A38" s="168"/>
      <c r="B38" s="169"/>
      <c r="C38" s="169"/>
      <c r="D38" s="169"/>
      <c r="E38" s="170"/>
      <c r="F38" s="170"/>
      <c r="G38" s="170"/>
      <c r="H38" s="171"/>
    </row>
    <row r="39" spans="1:8" ht="28.15" customHeight="1" x14ac:dyDescent="0.2">
      <c r="A39" s="159" t="s">
        <v>73</v>
      </c>
      <c r="B39" s="160"/>
      <c r="C39" s="160"/>
      <c r="D39" s="160"/>
      <c r="E39" s="160"/>
      <c r="F39" s="160"/>
      <c r="G39" s="160"/>
      <c r="H39" s="161"/>
    </row>
    <row r="40" spans="1:8" x14ac:dyDescent="0.2">
      <c r="A40" s="134" t="s">
        <v>74</v>
      </c>
      <c r="B40" s="135"/>
      <c r="C40" s="135"/>
      <c r="D40" s="136"/>
      <c r="E40" s="137">
        <f>'[1]Summary of Operational Costs'!J123</f>
        <v>0</v>
      </c>
      <c r="F40" s="138"/>
      <c r="G40" s="138"/>
      <c r="H40" s="139"/>
    </row>
    <row r="41" spans="1:8" ht="93.75" customHeight="1" thickBot="1" x14ac:dyDescent="0.25">
      <c r="A41" s="122"/>
      <c r="B41" s="123"/>
      <c r="C41" s="123"/>
      <c r="D41" s="123"/>
      <c r="E41" s="123"/>
      <c r="F41" s="123"/>
      <c r="G41" s="123"/>
      <c r="H41" s="124"/>
    </row>
    <row r="42" spans="1:8" x14ac:dyDescent="0.2">
      <c r="A42" s="108" t="s">
        <v>75</v>
      </c>
      <c r="B42" s="109"/>
      <c r="C42" s="109"/>
      <c r="D42" s="109"/>
      <c r="E42" s="109"/>
      <c r="F42" s="109"/>
      <c r="G42" s="109"/>
      <c r="H42" s="110"/>
    </row>
    <row r="43" spans="1:8" x14ac:dyDescent="0.2">
      <c r="A43" s="134" t="s">
        <v>76</v>
      </c>
      <c r="B43" s="135"/>
      <c r="C43" s="135"/>
      <c r="D43" s="136"/>
      <c r="E43" s="137">
        <f>[1]Budget!C42</f>
        <v>0</v>
      </c>
      <c r="F43" s="138"/>
      <c r="G43" s="138"/>
      <c r="H43" s="139"/>
    </row>
    <row r="44" spans="1:8" ht="74.25" customHeight="1" thickBot="1" x14ac:dyDescent="0.25">
      <c r="A44" s="122"/>
      <c r="B44" s="123"/>
      <c r="C44" s="123"/>
      <c r="D44" s="123"/>
      <c r="E44" s="123"/>
      <c r="F44" s="123"/>
      <c r="G44" s="123"/>
      <c r="H44" s="124"/>
    </row>
    <row r="45" spans="1:8" x14ac:dyDescent="0.2">
      <c r="A45" s="108" t="s">
        <v>77</v>
      </c>
      <c r="B45" s="109"/>
      <c r="C45" s="109"/>
      <c r="D45" s="109"/>
      <c r="E45" s="109"/>
      <c r="F45" s="109"/>
      <c r="G45" s="109"/>
      <c r="H45" s="110"/>
    </row>
    <row r="46" spans="1:8" x14ac:dyDescent="0.2">
      <c r="A46" s="134" t="s">
        <v>78</v>
      </c>
      <c r="B46" s="135"/>
      <c r="C46" s="135"/>
      <c r="D46" s="136"/>
      <c r="E46" s="137">
        <f>[1]Budget!C45</f>
        <v>0</v>
      </c>
      <c r="F46" s="138"/>
      <c r="G46" s="138"/>
      <c r="H46" s="139"/>
    </row>
    <row r="47" spans="1:8" ht="58.7" customHeight="1" thickBot="1" x14ac:dyDescent="0.25">
      <c r="A47" s="122"/>
      <c r="B47" s="123"/>
      <c r="C47" s="123"/>
      <c r="D47" s="123"/>
      <c r="E47" s="123"/>
      <c r="F47" s="123"/>
      <c r="G47" s="123"/>
      <c r="H47" s="124"/>
    </row>
    <row r="48" spans="1:8" ht="25.5" customHeight="1" x14ac:dyDescent="0.2">
      <c r="A48" s="125" t="s">
        <v>79</v>
      </c>
      <c r="B48" s="126"/>
      <c r="C48" s="126"/>
      <c r="D48" s="126"/>
      <c r="E48" s="126"/>
      <c r="F48" s="126"/>
      <c r="G48" s="126"/>
      <c r="H48" s="127"/>
    </row>
    <row r="49" spans="1:8" x14ac:dyDescent="0.2">
      <c r="A49" s="149" t="s">
        <v>80</v>
      </c>
      <c r="B49" s="135"/>
      <c r="C49" s="135"/>
      <c r="D49" s="136"/>
      <c r="E49" s="137">
        <f>[1]Budget!C49</f>
        <v>0</v>
      </c>
      <c r="F49" s="138"/>
      <c r="G49" s="138"/>
      <c r="H49" s="139"/>
    </row>
    <row r="50" spans="1:8" ht="69" customHeight="1" thickBot="1" x14ac:dyDescent="0.25">
      <c r="A50" s="122"/>
      <c r="B50" s="123"/>
      <c r="C50" s="123"/>
      <c r="D50" s="123"/>
      <c r="E50" s="123"/>
      <c r="F50" s="123"/>
      <c r="G50" s="123"/>
      <c r="H50" s="124"/>
    </row>
    <row r="51" spans="1:8" ht="30.2" customHeight="1" x14ac:dyDescent="0.2">
      <c r="A51" s="125" t="s">
        <v>56</v>
      </c>
      <c r="B51" s="126"/>
      <c r="C51" s="126"/>
      <c r="D51" s="126"/>
      <c r="E51" s="126"/>
      <c r="F51" s="126"/>
      <c r="G51" s="126"/>
      <c r="H51" s="127"/>
    </row>
    <row r="52" spans="1:8" x14ac:dyDescent="0.2">
      <c r="A52" s="128" t="s">
        <v>81</v>
      </c>
      <c r="B52" s="129"/>
      <c r="C52" s="129"/>
      <c r="D52" s="130"/>
      <c r="E52" s="131">
        <f>[1]Budget!C51</f>
        <v>0</v>
      </c>
      <c r="F52" s="132"/>
      <c r="G52" s="132"/>
      <c r="H52" s="133"/>
    </row>
    <row r="53" spans="1:8" x14ac:dyDescent="0.2">
      <c r="A53" s="128" t="s">
        <v>82</v>
      </c>
      <c r="B53" s="129"/>
      <c r="C53" s="129"/>
      <c r="D53" s="130"/>
      <c r="E53" s="131">
        <f>[1]Budget!C52</f>
        <v>0</v>
      </c>
      <c r="F53" s="132"/>
      <c r="G53" s="132"/>
      <c r="H53" s="133"/>
    </row>
    <row r="54" spans="1:8" x14ac:dyDescent="0.2">
      <c r="A54" s="128" t="s">
        <v>44</v>
      </c>
      <c r="B54" s="129"/>
      <c r="C54" s="129"/>
      <c r="D54" s="130"/>
      <c r="E54" s="131">
        <f>[1]Budget!C53</f>
        <v>0</v>
      </c>
      <c r="F54" s="132"/>
      <c r="G54" s="132"/>
      <c r="H54" s="133"/>
    </row>
    <row r="55" spans="1:8" x14ac:dyDescent="0.2">
      <c r="A55" s="128" t="s">
        <v>45</v>
      </c>
      <c r="B55" s="129"/>
      <c r="C55" s="129"/>
      <c r="D55" s="130"/>
      <c r="E55" s="131">
        <f>[1]Budget!C54</f>
        <v>0</v>
      </c>
      <c r="F55" s="132"/>
      <c r="G55" s="132"/>
      <c r="H55" s="133"/>
    </row>
    <row r="56" spans="1:8" x14ac:dyDescent="0.2">
      <c r="A56" s="134" t="s">
        <v>58</v>
      </c>
      <c r="B56" s="135"/>
      <c r="C56" s="135"/>
      <c r="D56" s="136"/>
      <c r="E56" s="137">
        <f>E52+E53+E54+E55</f>
        <v>0</v>
      </c>
      <c r="F56" s="138"/>
      <c r="G56" s="138"/>
      <c r="H56" s="139"/>
    </row>
    <row r="57" spans="1:8" ht="96" customHeight="1" thickBot="1" x14ac:dyDescent="0.25">
      <c r="A57" s="122"/>
      <c r="B57" s="123"/>
      <c r="C57" s="123"/>
      <c r="D57" s="123"/>
      <c r="E57" s="123"/>
      <c r="F57" s="123"/>
      <c r="G57" s="123"/>
      <c r="H57" s="124"/>
    </row>
    <row r="58" spans="1:8" x14ac:dyDescent="0.2">
      <c r="A58" s="172" t="s">
        <v>83</v>
      </c>
      <c r="B58" s="173"/>
      <c r="C58" s="173"/>
      <c r="D58" s="173"/>
      <c r="E58" s="173"/>
      <c r="F58" s="173"/>
      <c r="G58" s="173"/>
      <c r="H58" s="174"/>
    </row>
    <row r="59" spans="1:8" x14ac:dyDescent="0.2">
      <c r="A59" s="134" t="s">
        <v>84</v>
      </c>
      <c r="B59" s="135"/>
      <c r="C59" s="135"/>
      <c r="D59" s="136"/>
      <c r="E59" s="137">
        <f>'[1]Summary of Operational Costs'!J136</f>
        <v>0</v>
      </c>
      <c r="F59" s="138"/>
      <c r="G59" s="138"/>
      <c r="H59" s="139"/>
    </row>
    <row r="60" spans="1:8" ht="84.2" customHeight="1" x14ac:dyDescent="0.2">
      <c r="A60" s="175"/>
      <c r="B60" s="176"/>
      <c r="C60" s="176"/>
      <c r="D60" s="176"/>
      <c r="E60" s="176"/>
      <c r="F60" s="176"/>
      <c r="G60" s="176"/>
      <c r="H60" s="177"/>
    </row>
    <row r="61" spans="1:8" ht="23.25" customHeight="1" x14ac:dyDescent="0.2">
      <c r="A61" s="150" t="s">
        <v>85</v>
      </c>
      <c r="B61" s="151"/>
      <c r="C61" s="151"/>
      <c r="D61" s="151"/>
      <c r="E61" s="151"/>
      <c r="F61" s="151"/>
      <c r="G61" s="151"/>
      <c r="H61" s="178"/>
    </row>
    <row r="62" spans="1:8" x14ac:dyDescent="0.2">
      <c r="A62" s="149" t="s">
        <v>86</v>
      </c>
      <c r="B62" s="135"/>
      <c r="C62" s="135"/>
      <c r="D62" s="136"/>
      <c r="E62" s="137">
        <f>'[1]Summary of Operational Costs'!J153</f>
        <v>0</v>
      </c>
      <c r="F62" s="138"/>
      <c r="G62" s="138"/>
      <c r="H62" s="139"/>
    </row>
    <row r="63" spans="1:8" ht="46.5" customHeight="1" thickBot="1" x14ac:dyDescent="0.25">
      <c r="A63" s="122"/>
      <c r="B63" s="123"/>
      <c r="C63" s="123"/>
      <c r="D63" s="123"/>
      <c r="E63" s="123"/>
      <c r="F63" s="123"/>
      <c r="G63" s="123"/>
      <c r="H63" s="124"/>
    </row>
    <row r="64" spans="1:8" x14ac:dyDescent="0.2">
      <c r="A64" s="89"/>
      <c r="B64" s="90"/>
      <c r="C64" s="90"/>
      <c r="D64" s="90"/>
      <c r="E64" s="90"/>
      <c r="F64" s="90"/>
      <c r="G64" s="90"/>
      <c r="H64" s="91"/>
    </row>
    <row r="65" spans="1:8" ht="26.1" customHeight="1" x14ac:dyDescent="0.2">
      <c r="A65" s="150" t="s">
        <v>59</v>
      </c>
      <c r="B65" s="151"/>
      <c r="C65" s="151"/>
      <c r="D65" s="151"/>
      <c r="E65" s="152">
        <f>E5+E21+E37+E40+E43+E46+E49+E56+E59+E62</f>
        <v>0</v>
      </c>
      <c r="F65" s="153"/>
      <c r="G65" s="153"/>
      <c r="H65" s="154"/>
    </row>
  </sheetData>
  <mergeCells count="55">
    <mergeCell ref="A65:D65"/>
    <mergeCell ref="E65:H65"/>
    <mergeCell ref="A56:D56"/>
    <mergeCell ref="E56:H56"/>
    <mergeCell ref="A57:H57"/>
    <mergeCell ref="A58:H58"/>
    <mergeCell ref="A59:D59"/>
    <mergeCell ref="E59:H59"/>
    <mergeCell ref="A60:H60"/>
    <mergeCell ref="A61:H61"/>
    <mergeCell ref="A62:D62"/>
    <mergeCell ref="E62:H62"/>
    <mergeCell ref="A63:H63"/>
    <mergeCell ref="A53:D53"/>
    <mergeCell ref="E53:H53"/>
    <mergeCell ref="A54:D54"/>
    <mergeCell ref="E54:H54"/>
    <mergeCell ref="A55:D55"/>
    <mergeCell ref="E55:H55"/>
    <mergeCell ref="A49:D49"/>
    <mergeCell ref="E49:H49"/>
    <mergeCell ref="A50:H50"/>
    <mergeCell ref="A51:H51"/>
    <mergeCell ref="A52:D52"/>
    <mergeCell ref="E52:H52"/>
    <mergeCell ref="A48:H48"/>
    <mergeCell ref="A40:D40"/>
    <mergeCell ref="E40:H40"/>
    <mergeCell ref="A41:H41"/>
    <mergeCell ref="A42:H42"/>
    <mergeCell ref="A43:D43"/>
    <mergeCell ref="E43:H43"/>
    <mergeCell ref="A44:H44"/>
    <mergeCell ref="A45:H45"/>
    <mergeCell ref="A46:D46"/>
    <mergeCell ref="E46:H46"/>
    <mergeCell ref="A47:H47"/>
    <mergeCell ref="A39:H39"/>
    <mergeCell ref="A5:D5"/>
    <mergeCell ref="E5:H5"/>
    <mergeCell ref="A6:H19"/>
    <mergeCell ref="A20:H20"/>
    <mergeCell ref="A21:D21"/>
    <mergeCell ref="E21:H21"/>
    <mergeCell ref="A22:H35"/>
    <mergeCell ref="A36:H36"/>
    <mergeCell ref="A37:D37"/>
    <mergeCell ref="E37:H37"/>
    <mergeCell ref="A38:H38"/>
    <mergeCell ref="A4:H4"/>
    <mergeCell ref="A1:H1"/>
    <mergeCell ref="A2:B2"/>
    <mergeCell ref="C2:H2"/>
    <mergeCell ref="A3:D3"/>
    <mergeCell ref="E3:H3"/>
  </mergeCells>
  <pageMargins left="0.7" right="0.7" top="0.75" bottom="0.75" header="0.3" footer="0.3"/>
  <pageSetup scale="95" fitToHeight="0" orientation="portrait" horizontalDpi="360" verticalDpi="360" r:id="rId1"/>
  <headerFooter>
    <oddHeader>&amp;L&amp;10WIB of Tulare County
2025 Career Services RFP&amp;R&amp;10Attachment D
Budget and Narrative</oddHead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5A7B8-3C4E-4AF1-8B87-C2FCB588D55B}">
  <dimension ref="B1:H28"/>
  <sheetViews>
    <sheetView workbookViewId="0">
      <selection activeCell="D2" sqref="D2:H3"/>
    </sheetView>
  </sheetViews>
  <sheetFormatPr defaultRowHeight="15" x14ac:dyDescent="0.25"/>
  <cols>
    <col min="2" max="2" width="25.140625" bestFit="1" customWidth="1"/>
    <col min="3" max="3" width="1.85546875" customWidth="1"/>
    <col min="4" max="4" width="17.28515625" bestFit="1" customWidth="1"/>
    <col min="5" max="5" width="13.85546875" bestFit="1" customWidth="1"/>
    <col min="6" max="6" width="12.85546875" bestFit="1" customWidth="1"/>
    <col min="7" max="7" width="16.7109375" bestFit="1" customWidth="1"/>
    <col min="8" max="8" width="14.28515625" bestFit="1" customWidth="1"/>
  </cols>
  <sheetData>
    <row r="1" spans="2:8" x14ac:dyDescent="0.25">
      <c r="B1" t="s">
        <v>87</v>
      </c>
    </row>
    <row r="2" spans="2:8" ht="15" customHeight="1" x14ac:dyDescent="0.25">
      <c r="B2" t="s">
        <v>88</v>
      </c>
      <c r="D2" s="179" t="s">
        <v>89</v>
      </c>
      <c r="E2" s="179"/>
      <c r="F2" s="179"/>
      <c r="G2" s="179"/>
      <c r="H2" s="179"/>
    </row>
    <row r="3" spans="2:8" ht="56.25" customHeight="1" x14ac:dyDescent="0.25">
      <c r="D3" s="179"/>
      <c r="E3" s="179"/>
      <c r="F3" s="179"/>
      <c r="G3" s="179"/>
      <c r="H3" s="179"/>
    </row>
    <row r="4" spans="2:8" ht="30" x14ac:dyDescent="0.25">
      <c r="C4" s="11"/>
      <c r="D4" s="18" t="s">
        <v>90</v>
      </c>
      <c r="E4" t="s">
        <v>91</v>
      </c>
      <c r="F4" t="s">
        <v>92</v>
      </c>
      <c r="G4" t="s">
        <v>93</v>
      </c>
      <c r="H4" t="s">
        <v>94</v>
      </c>
    </row>
    <row r="5" spans="2:8" x14ac:dyDescent="0.25">
      <c r="B5" s="1" t="s">
        <v>95</v>
      </c>
      <c r="C5" s="12"/>
      <c r="D5" s="8"/>
      <c r="E5" s="16"/>
      <c r="F5" s="16"/>
      <c r="G5" s="16"/>
      <c r="H5" s="16"/>
    </row>
    <row r="6" spans="2:8" x14ac:dyDescent="0.25">
      <c r="B6" s="2" t="s">
        <v>96</v>
      </c>
      <c r="C6" s="13"/>
      <c r="D6" s="9">
        <f>E6+F6</f>
        <v>989228</v>
      </c>
      <c r="E6" s="16">
        <v>862007</v>
      </c>
      <c r="F6" s="16">
        <v>127221</v>
      </c>
      <c r="G6" s="16">
        <v>119452</v>
      </c>
      <c r="H6" s="16">
        <v>1466680</v>
      </c>
    </row>
    <row r="7" spans="2:8" x14ac:dyDescent="0.25">
      <c r="B7" s="3" t="s">
        <v>97</v>
      </c>
      <c r="C7" s="14"/>
      <c r="D7" s="9"/>
      <c r="E7" s="16"/>
      <c r="F7" s="16"/>
      <c r="G7" s="16"/>
      <c r="H7" s="16"/>
    </row>
    <row r="8" spans="2:8" x14ac:dyDescent="0.25">
      <c r="B8" s="2" t="s">
        <v>96</v>
      </c>
      <c r="C8" s="13"/>
      <c r="D8" s="9">
        <f t="shared" ref="D8:D24" si="0">E8+F8</f>
        <v>350</v>
      </c>
      <c r="E8" s="16">
        <v>250</v>
      </c>
      <c r="F8" s="16">
        <v>100</v>
      </c>
      <c r="G8" s="16">
        <v>60</v>
      </c>
      <c r="H8" s="16">
        <v>565</v>
      </c>
    </row>
    <row r="9" spans="2:8" x14ac:dyDescent="0.25">
      <c r="B9" s="4" t="s">
        <v>98</v>
      </c>
      <c r="C9" s="12"/>
      <c r="D9" s="9"/>
      <c r="E9" s="16"/>
      <c r="F9" s="16"/>
      <c r="G9" s="16"/>
      <c r="H9" s="16"/>
    </row>
    <row r="10" spans="2:8" x14ac:dyDescent="0.25">
      <c r="B10" s="2" t="s">
        <v>96</v>
      </c>
      <c r="C10" s="13"/>
      <c r="D10" s="9">
        <f t="shared" si="0"/>
        <v>8038</v>
      </c>
      <c r="E10" s="16">
        <v>5406</v>
      </c>
      <c r="F10" s="16">
        <v>2632</v>
      </c>
      <c r="G10" s="16">
        <v>1000</v>
      </c>
      <c r="H10" s="16">
        <v>28705</v>
      </c>
    </row>
    <row r="11" spans="2:8" x14ac:dyDescent="0.25">
      <c r="B11" s="4" t="s">
        <v>99</v>
      </c>
      <c r="C11" s="12"/>
      <c r="D11" s="9"/>
      <c r="E11" s="16"/>
      <c r="F11" s="16"/>
      <c r="G11" s="16"/>
      <c r="H11" s="16"/>
    </row>
    <row r="12" spans="2:8" x14ac:dyDescent="0.25">
      <c r="B12" s="2" t="s">
        <v>96</v>
      </c>
      <c r="C12" s="13"/>
      <c r="D12" s="9">
        <f t="shared" si="0"/>
        <v>34329</v>
      </c>
      <c r="E12" s="16">
        <v>25728</v>
      </c>
      <c r="F12" s="16">
        <v>8601</v>
      </c>
      <c r="G12" s="16">
        <v>2135</v>
      </c>
      <c r="H12" s="16">
        <v>45767</v>
      </c>
    </row>
    <row r="13" spans="2:8" x14ac:dyDescent="0.25">
      <c r="B13" s="5" t="s">
        <v>100</v>
      </c>
      <c r="C13" s="15"/>
      <c r="D13" s="9"/>
      <c r="E13" s="16"/>
      <c r="F13" s="16"/>
      <c r="G13" s="16"/>
      <c r="H13" s="16"/>
    </row>
    <row r="14" spans="2:8" x14ac:dyDescent="0.25">
      <c r="B14" s="2" t="s">
        <v>96</v>
      </c>
      <c r="C14" s="13"/>
      <c r="D14" s="9">
        <f t="shared" si="0"/>
        <v>26564</v>
      </c>
      <c r="E14" s="16">
        <v>17656</v>
      </c>
      <c r="F14" s="16">
        <v>8908</v>
      </c>
      <c r="G14" s="16">
        <v>2405</v>
      </c>
      <c r="H14" s="16">
        <v>33351</v>
      </c>
    </row>
    <row r="15" spans="2:8" x14ac:dyDescent="0.25">
      <c r="B15" s="5" t="s">
        <v>101</v>
      </c>
      <c r="C15" s="15"/>
      <c r="D15" s="9"/>
      <c r="E15" s="16"/>
      <c r="F15" s="16"/>
      <c r="G15" s="16"/>
      <c r="H15" s="16"/>
    </row>
    <row r="16" spans="2:8" x14ac:dyDescent="0.25">
      <c r="B16" s="2" t="s">
        <v>96</v>
      </c>
      <c r="C16" s="13"/>
      <c r="D16" s="9">
        <f t="shared" si="0"/>
        <v>6010</v>
      </c>
      <c r="E16" s="16">
        <v>4754</v>
      </c>
      <c r="F16" s="16">
        <v>1256</v>
      </c>
      <c r="G16" s="16">
        <v>2076</v>
      </c>
      <c r="H16" s="16">
        <v>8586</v>
      </c>
    </row>
    <row r="17" spans="2:8" x14ac:dyDescent="0.25">
      <c r="B17" s="5" t="s">
        <v>102</v>
      </c>
      <c r="C17" s="15"/>
      <c r="D17" s="9"/>
      <c r="E17" s="16"/>
      <c r="F17" s="16"/>
      <c r="G17" s="16"/>
      <c r="H17" s="16"/>
    </row>
    <row r="18" spans="2:8" x14ac:dyDescent="0.25">
      <c r="B18" s="2" t="s">
        <v>96</v>
      </c>
      <c r="C18" s="13"/>
      <c r="D18" s="9">
        <f t="shared" si="0"/>
        <v>56208</v>
      </c>
      <c r="E18" s="16">
        <v>56208</v>
      </c>
      <c r="F18" s="16"/>
      <c r="G18" s="16">
        <v>141960</v>
      </c>
      <c r="H18" s="16">
        <v>472758</v>
      </c>
    </row>
    <row r="19" spans="2:8" x14ac:dyDescent="0.25">
      <c r="B19" s="5" t="s">
        <v>103</v>
      </c>
      <c r="C19" s="15"/>
      <c r="D19" s="9"/>
      <c r="E19" s="16"/>
      <c r="F19" s="16"/>
      <c r="G19" s="16"/>
      <c r="H19" s="16"/>
    </row>
    <row r="20" spans="2:8" x14ac:dyDescent="0.25">
      <c r="B20" s="2" t="s">
        <v>96</v>
      </c>
      <c r="C20" s="13"/>
      <c r="D20" s="9">
        <f t="shared" si="0"/>
        <v>4950</v>
      </c>
      <c r="E20" s="16">
        <v>3500</v>
      </c>
      <c r="F20" s="16">
        <v>1450</v>
      </c>
      <c r="G20" s="16"/>
      <c r="H20" s="16">
        <v>16065</v>
      </c>
    </row>
    <row r="21" spans="2:8" x14ac:dyDescent="0.25">
      <c r="B21" s="5" t="s">
        <v>104</v>
      </c>
      <c r="C21" s="15"/>
      <c r="D21" s="9"/>
      <c r="E21" s="16"/>
      <c r="F21" s="16"/>
      <c r="G21" s="16"/>
      <c r="H21" s="16"/>
    </row>
    <row r="22" spans="2:8" x14ac:dyDescent="0.25">
      <c r="B22" s="2" t="s">
        <v>96</v>
      </c>
      <c r="C22" s="13"/>
      <c r="D22" s="9">
        <f t="shared" si="0"/>
        <v>178068</v>
      </c>
      <c r="E22" s="16">
        <v>152911</v>
      </c>
      <c r="F22" s="16">
        <v>25157</v>
      </c>
      <c r="G22" s="16">
        <v>21422</v>
      </c>
      <c r="H22" s="16">
        <v>265097</v>
      </c>
    </row>
    <row r="23" spans="2:8" x14ac:dyDescent="0.25">
      <c r="B23" s="5" t="s">
        <v>105</v>
      </c>
      <c r="C23" s="15"/>
      <c r="D23" s="9"/>
      <c r="E23" s="16"/>
      <c r="F23" s="16"/>
      <c r="G23" s="16"/>
      <c r="H23" s="16"/>
    </row>
    <row r="24" spans="2:8" x14ac:dyDescent="0.25">
      <c r="B24" s="2" t="s">
        <v>96</v>
      </c>
      <c r="C24" s="15"/>
      <c r="D24" s="9">
        <f t="shared" si="0"/>
        <v>21255</v>
      </c>
      <c r="E24" s="16">
        <v>16580</v>
      </c>
      <c r="F24" s="16">
        <v>4675</v>
      </c>
      <c r="G24" s="16">
        <v>3490</v>
      </c>
      <c r="H24" s="16">
        <v>52926</v>
      </c>
    </row>
    <row r="26" spans="2:8" x14ac:dyDescent="0.25">
      <c r="B26" t="s">
        <v>106</v>
      </c>
      <c r="D26" s="17">
        <f>SUM(D6:D24)</f>
        <v>1325000</v>
      </c>
      <c r="E26" s="17">
        <f>SUM(E6:E24)</f>
        <v>1145000</v>
      </c>
      <c r="F26" s="17">
        <f>SUM(F6:F24)</f>
        <v>180000</v>
      </c>
    </row>
    <row r="28" spans="2:8" x14ac:dyDescent="0.25">
      <c r="F28">
        <f>F26/E26</f>
        <v>0.15720524017467249</v>
      </c>
    </row>
  </sheetData>
  <mergeCells count="1">
    <mergeCell ref="D2:H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EDAB2-6772-4CE0-B702-D9C9FEDF08AF}">
  <dimension ref="B2:I31"/>
  <sheetViews>
    <sheetView workbookViewId="0">
      <selection activeCell="F9" sqref="F9"/>
    </sheetView>
  </sheetViews>
  <sheetFormatPr defaultRowHeight="15" x14ac:dyDescent="0.25"/>
  <cols>
    <col min="2" max="2" width="25.140625" bestFit="1" customWidth="1"/>
    <col min="3" max="3" width="1.85546875" customWidth="1"/>
    <col min="4" max="4" width="17.28515625" bestFit="1" customWidth="1"/>
    <col min="5" max="5" width="13.7109375" bestFit="1" customWidth="1"/>
    <col min="6" max="6" width="12.7109375" bestFit="1" customWidth="1"/>
    <col min="7" max="7" width="16.5703125" bestFit="1" customWidth="1"/>
    <col min="8" max="8" width="14" bestFit="1" customWidth="1"/>
    <col min="9" max="9" width="2.85546875" customWidth="1"/>
    <col min="10" max="10" width="17.28515625" bestFit="1" customWidth="1"/>
  </cols>
  <sheetData>
    <row r="2" spans="2:9" x14ac:dyDescent="0.25">
      <c r="B2" t="s">
        <v>107</v>
      </c>
      <c r="D2" s="179" t="s">
        <v>108</v>
      </c>
      <c r="E2" s="179"/>
      <c r="F2" s="179"/>
      <c r="G2" s="179"/>
      <c r="H2" s="179"/>
    </row>
    <row r="3" spans="2:9" ht="45.75" customHeight="1" x14ac:dyDescent="0.25">
      <c r="D3" s="179"/>
      <c r="E3" s="179"/>
      <c r="F3" s="179"/>
      <c r="G3" s="179"/>
      <c r="H3" s="179"/>
    </row>
    <row r="4" spans="2:9" x14ac:dyDescent="0.25">
      <c r="E4" t="s">
        <v>109</v>
      </c>
    </row>
    <row r="6" spans="2:9" x14ac:dyDescent="0.25">
      <c r="B6" t="s">
        <v>110</v>
      </c>
    </row>
    <row r="7" spans="2:9" x14ac:dyDescent="0.25">
      <c r="C7" s="11"/>
      <c r="D7" s="10" t="s">
        <v>111</v>
      </c>
      <c r="E7" t="s">
        <v>91</v>
      </c>
      <c r="F7" t="s">
        <v>92</v>
      </c>
      <c r="G7" t="s">
        <v>93</v>
      </c>
      <c r="H7" t="s">
        <v>112</v>
      </c>
    </row>
    <row r="8" spans="2:9" x14ac:dyDescent="0.25">
      <c r="B8" s="1" t="s">
        <v>95</v>
      </c>
      <c r="C8" s="12"/>
      <c r="D8" s="8"/>
    </row>
    <row r="9" spans="2:9" x14ac:dyDescent="0.25">
      <c r="B9" s="2" t="s">
        <v>96</v>
      </c>
      <c r="C9" s="13"/>
      <c r="D9" s="9">
        <f>E9+F9</f>
        <v>338727</v>
      </c>
      <c r="E9" s="6">
        <v>276271</v>
      </c>
      <c r="F9" s="6">
        <v>62456</v>
      </c>
      <c r="G9" s="6">
        <v>117156</v>
      </c>
      <c r="H9" s="6">
        <v>455883</v>
      </c>
      <c r="I9" s="6"/>
    </row>
    <row r="10" spans="2:9" x14ac:dyDescent="0.25">
      <c r="B10" s="3" t="s">
        <v>97</v>
      </c>
      <c r="C10" s="14"/>
      <c r="D10" s="9"/>
      <c r="E10" s="7"/>
      <c r="F10" s="7"/>
      <c r="G10" s="7"/>
      <c r="H10" s="7"/>
      <c r="I10" s="7"/>
    </row>
    <row r="11" spans="2:9" x14ac:dyDescent="0.25">
      <c r="B11" s="2" t="s">
        <v>96</v>
      </c>
      <c r="C11" s="13"/>
      <c r="D11" s="9">
        <f>E11+F11</f>
        <v>81</v>
      </c>
      <c r="E11" s="7">
        <v>61</v>
      </c>
      <c r="F11" s="7">
        <v>20</v>
      </c>
      <c r="G11" s="7">
        <v>50</v>
      </c>
      <c r="H11" s="7">
        <v>131</v>
      </c>
      <c r="I11" s="7"/>
    </row>
    <row r="12" spans="2:9" x14ac:dyDescent="0.25">
      <c r="B12" s="4" t="s">
        <v>98</v>
      </c>
      <c r="C12" s="12"/>
      <c r="D12" s="9"/>
      <c r="E12" s="7"/>
      <c r="F12" s="7"/>
      <c r="G12" s="7"/>
      <c r="H12" s="7"/>
      <c r="I12" s="7"/>
    </row>
    <row r="13" spans="2:9" x14ac:dyDescent="0.25">
      <c r="B13" s="2" t="s">
        <v>96</v>
      </c>
      <c r="C13" s="13"/>
      <c r="D13" s="9">
        <f>E13+F13</f>
        <v>29796</v>
      </c>
      <c r="E13" s="7">
        <v>23041</v>
      </c>
      <c r="F13" s="7">
        <v>6755</v>
      </c>
      <c r="G13" s="7">
        <v>17336</v>
      </c>
      <c r="H13" s="7">
        <v>47132</v>
      </c>
      <c r="I13" s="7"/>
    </row>
    <row r="14" spans="2:9" x14ac:dyDescent="0.25">
      <c r="B14" s="4" t="s">
        <v>99</v>
      </c>
      <c r="C14" s="12"/>
      <c r="D14" s="9"/>
      <c r="E14" s="7"/>
      <c r="F14" s="7"/>
      <c r="G14" s="7"/>
      <c r="H14" s="7"/>
      <c r="I14" s="7"/>
    </row>
    <row r="15" spans="2:9" x14ac:dyDescent="0.25">
      <c r="B15" s="2" t="s">
        <v>96</v>
      </c>
      <c r="C15" s="13"/>
      <c r="D15" s="9">
        <f>E15+F15</f>
        <v>11867</v>
      </c>
      <c r="E15" s="7">
        <v>8228</v>
      </c>
      <c r="F15" s="7">
        <v>3639</v>
      </c>
      <c r="G15" s="7">
        <v>3155</v>
      </c>
      <c r="H15" s="7">
        <v>15022</v>
      </c>
      <c r="I15" s="7"/>
    </row>
    <row r="16" spans="2:9" x14ac:dyDescent="0.25">
      <c r="B16" s="5" t="s">
        <v>100</v>
      </c>
      <c r="C16" s="15"/>
      <c r="D16" s="9"/>
      <c r="E16" s="7"/>
      <c r="F16" s="7"/>
      <c r="G16" s="7"/>
      <c r="H16" s="7"/>
      <c r="I16" s="7"/>
    </row>
    <row r="17" spans="2:9" x14ac:dyDescent="0.25">
      <c r="B17" s="2" t="s">
        <v>96</v>
      </c>
      <c r="C17" s="13"/>
      <c r="D17" s="9">
        <f>E17+F17</f>
        <v>6814</v>
      </c>
      <c r="E17" s="7">
        <v>4899</v>
      </c>
      <c r="F17" s="7">
        <v>1915</v>
      </c>
      <c r="G17" s="7">
        <v>2137</v>
      </c>
      <c r="H17" s="7">
        <v>8951</v>
      </c>
      <c r="I17" s="7"/>
    </row>
    <row r="18" spans="2:9" x14ac:dyDescent="0.25">
      <c r="B18" s="5" t="s">
        <v>101</v>
      </c>
      <c r="C18" s="15"/>
      <c r="D18" s="9"/>
      <c r="E18" s="7"/>
      <c r="F18" s="7"/>
      <c r="G18" s="7"/>
      <c r="H18" s="7"/>
      <c r="I18" s="7"/>
    </row>
    <row r="19" spans="2:9" x14ac:dyDescent="0.25">
      <c r="B19" s="2" t="s">
        <v>96</v>
      </c>
      <c r="C19" s="13"/>
      <c r="D19" s="9">
        <f>E19+F19</f>
        <v>6190</v>
      </c>
      <c r="E19" s="7">
        <v>5170</v>
      </c>
      <c r="F19" s="7">
        <v>1020</v>
      </c>
      <c r="G19" s="7">
        <v>2010</v>
      </c>
      <c r="H19" s="7">
        <v>8200</v>
      </c>
      <c r="I19" s="7"/>
    </row>
    <row r="20" spans="2:9" x14ac:dyDescent="0.25">
      <c r="B20" s="5" t="s">
        <v>102</v>
      </c>
      <c r="C20" s="15"/>
      <c r="D20" s="9"/>
      <c r="E20" s="7"/>
      <c r="F20" s="7"/>
      <c r="G20" s="7"/>
      <c r="H20" s="7"/>
      <c r="I20" s="7"/>
    </row>
    <row r="21" spans="2:9" x14ac:dyDescent="0.25">
      <c r="B21" s="2" t="s">
        <v>96</v>
      </c>
      <c r="C21" s="13"/>
      <c r="D21" s="9">
        <f>E21+F21</f>
        <v>0</v>
      </c>
      <c r="E21" s="7">
        <v>0</v>
      </c>
      <c r="F21" s="7">
        <v>0</v>
      </c>
      <c r="G21" s="7">
        <v>121680</v>
      </c>
      <c r="H21" s="7">
        <v>121680</v>
      </c>
      <c r="I21" s="7"/>
    </row>
    <row r="22" spans="2:9" x14ac:dyDescent="0.25">
      <c r="B22" s="5" t="s">
        <v>103</v>
      </c>
      <c r="C22" s="15"/>
      <c r="D22" s="9"/>
      <c r="E22" s="7"/>
      <c r="F22" s="7"/>
      <c r="G22" s="7"/>
      <c r="H22" s="7"/>
      <c r="I22" s="7"/>
    </row>
    <row r="23" spans="2:9" x14ac:dyDescent="0.25">
      <c r="B23" s="2" t="s">
        <v>96</v>
      </c>
      <c r="C23" s="13"/>
      <c r="D23" s="9">
        <f>E23+F23</f>
        <v>850</v>
      </c>
      <c r="E23" s="7">
        <v>650</v>
      </c>
      <c r="F23" s="7">
        <v>200</v>
      </c>
      <c r="G23" s="7"/>
      <c r="H23" s="7">
        <v>850</v>
      </c>
      <c r="I23" s="7"/>
    </row>
    <row r="24" spans="2:9" x14ac:dyDescent="0.25">
      <c r="B24" s="5" t="s">
        <v>104</v>
      </c>
      <c r="C24" s="15"/>
      <c r="D24" s="9"/>
      <c r="E24" s="7"/>
      <c r="F24" s="7"/>
      <c r="G24" s="7"/>
      <c r="H24" s="7"/>
      <c r="I24" s="7"/>
    </row>
    <row r="25" spans="2:9" x14ac:dyDescent="0.25">
      <c r="B25" s="2" t="s">
        <v>96</v>
      </c>
      <c r="C25" s="13"/>
      <c r="D25" s="9">
        <f>E25+F25</f>
        <v>65536</v>
      </c>
      <c r="E25" s="7">
        <v>52884</v>
      </c>
      <c r="F25" s="7">
        <v>12652</v>
      </c>
      <c r="G25" s="7">
        <v>23771</v>
      </c>
      <c r="H25" s="7">
        <v>89307</v>
      </c>
      <c r="I25" s="7"/>
    </row>
    <row r="26" spans="2:9" x14ac:dyDescent="0.25">
      <c r="B26" s="5" t="s">
        <v>105</v>
      </c>
      <c r="C26" s="15"/>
      <c r="D26" s="9"/>
      <c r="E26" s="7"/>
      <c r="F26" s="7"/>
      <c r="G26" s="7"/>
      <c r="H26" s="7"/>
      <c r="I26" s="7"/>
    </row>
    <row r="27" spans="2:9" x14ac:dyDescent="0.25">
      <c r="B27" s="2" t="s">
        <v>96</v>
      </c>
      <c r="C27" s="13"/>
      <c r="D27" s="9">
        <f>E27+F27</f>
        <v>6139</v>
      </c>
      <c r="E27" s="7">
        <v>4796</v>
      </c>
      <c r="F27" s="7">
        <v>1343</v>
      </c>
      <c r="G27" s="7">
        <v>3105</v>
      </c>
      <c r="H27" s="7">
        <v>9244</v>
      </c>
      <c r="I27" s="7"/>
    </row>
    <row r="29" spans="2:9" x14ac:dyDescent="0.25">
      <c r="B29" t="s">
        <v>106</v>
      </c>
      <c r="D29" s="17">
        <f>SUM(D9:D27)</f>
        <v>466000</v>
      </c>
      <c r="E29" s="17">
        <f>SUM(E9:E27)</f>
        <v>376000</v>
      </c>
      <c r="F29" s="17">
        <f>SUM(F9:F27)</f>
        <v>90000</v>
      </c>
    </row>
    <row r="31" spans="2:9" x14ac:dyDescent="0.25">
      <c r="E31">
        <f>F29/E29</f>
        <v>0.23936170212765959</v>
      </c>
    </row>
  </sheetData>
  <mergeCells count="1">
    <mergeCell ref="D2:H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64FD254F4C0C743893093A400ED2E37" ma:contentTypeVersion="6" ma:contentTypeDescription="Create a new document." ma:contentTypeScope="" ma:versionID="24dd43b9758c50103d683a26ba5f25e6">
  <xsd:schema xmlns:xsd="http://www.w3.org/2001/XMLSchema" xmlns:xs="http://www.w3.org/2001/XMLSchema" xmlns:p="http://schemas.microsoft.com/office/2006/metadata/properties" xmlns:ns1="http://schemas.microsoft.com/sharepoint/v3" xmlns:ns2="c9768807-6081-4b53-8a79-e378cbfd9aac" targetNamespace="http://schemas.microsoft.com/office/2006/metadata/properties" ma:root="true" ma:fieldsID="b64641a19a634b7c91d279c38939cdc9" ns1:_="" ns2:_="">
    <xsd:import namespace="http://schemas.microsoft.com/sharepoint/v3"/>
    <xsd:import namespace="c9768807-6081-4b53-8a79-e378cbfd9a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768807-6081-4b53-8a79-e378cbfd9a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39042A-4B6D-4E9B-8AEC-C90398606D0C}">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dcmitype/"/>
    <ds:schemaRef ds:uri="http://purl.org/dc/terms/"/>
    <ds:schemaRef ds:uri="http://schemas.openxmlformats.org/package/2006/metadata/core-properties"/>
    <ds:schemaRef ds:uri="c9768807-6081-4b53-8a79-e378cbfd9aac"/>
    <ds:schemaRef ds:uri="http://schemas.microsoft.com/sharepoint/v3"/>
    <ds:schemaRef ds:uri="http://www.w3.org/XML/1998/namespace"/>
  </ds:schemaRefs>
</ds:datastoreItem>
</file>

<file path=customXml/itemProps2.xml><?xml version="1.0" encoding="utf-8"?>
<ds:datastoreItem xmlns:ds="http://schemas.openxmlformats.org/officeDocument/2006/customXml" ds:itemID="{BE1E1920-ADCF-48C5-8D17-A326F2C98C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9768807-6081-4b53-8a79-e378cbfd9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3C1D87-BE36-48BD-86BC-95C8D8217F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Intstructions</vt:lpstr>
      <vt:lpstr>Youth-OSY and ISY</vt:lpstr>
      <vt:lpstr>Comprehensive Budget- Narrative</vt:lpstr>
      <vt:lpstr>Balance of Count OSY- Narrative</vt:lpstr>
      <vt:lpstr>ISY Budget Narrative</vt:lpstr>
      <vt:lpstr>Job classifications</vt:lpstr>
      <vt:lpstr>Rural Service Provision</vt:lpstr>
      <vt:lpstr>Visalia- Comprehensive Budget</vt:lpstr>
      <vt:lpstr>Tulare- Affiliate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 Williford</dc:creator>
  <cp:keywords/>
  <dc:description/>
  <cp:lastModifiedBy>Priscilla Gonzales</cp:lastModifiedBy>
  <cp:revision/>
  <cp:lastPrinted>2025-02-19T18:58:23Z</cp:lastPrinted>
  <dcterms:created xsi:type="dcterms:W3CDTF">2025-01-17T04:50:27Z</dcterms:created>
  <dcterms:modified xsi:type="dcterms:W3CDTF">2025-02-19T18:58:45Z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0x010100464FD254F4C0C743893093A400ED2E37</vt:lpwstr>
  </property>
</Properties>
</file>